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PL 38" sheetId="1" r:id="rId4"/>
    <sheet state="visible" name="SSPL 39" sheetId="2" r:id="rId5"/>
  </sheets>
  <definedNames/>
  <calcPr/>
  <extLst>
    <ext uri="GoogleSheetsCustomDataVersion2">
      <go:sheetsCustomData xmlns:go="http://customooxmlschemas.google.com/" r:id="rId6" roundtripDataChecksum="P4Yo4kQaRWSRsUZv22GXIvcvjWt2HK3FOc1nxdCl5CI="/>
    </ext>
  </extLst>
</workbook>
</file>

<file path=xl/sharedStrings.xml><?xml version="1.0" encoding="utf-8"?>
<sst xmlns="http://schemas.openxmlformats.org/spreadsheetml/2006/main" count="410" uniqueCount="77">
  <si>
    <t>SERENDIP SOURCING PRIVATE LIMITED</t>
  </si>
  <si>
    <t>PACKING LIST</t>
  </si>
  <si>
    <t>FROM:</t>
  </si>
  <si>
    <t>Country Collection, WCF Main Site</t>
  </si>
  <si>
    <t>Crawhall, Brampton, UK</t>
  </si>
  <si>
    <t xml:space="preserve">CA8 1TN. </t>
  </si>
  <si>
    <t xml:space="preserve">Carton No </t>
  </si>
  <si>
    <t>No of 
cartons</t>
  </si>
  <si>
    <t>Carton Dimensions</t>
  </si>
  <si>
    <t>Colour</t>
  </si>
  <si>
    <t>Style No</t>
  </si>
  <si>
    <t>Style Name</t>
  </si>
  <si>
    <t>TOTAL</t>
  </si>
  <si>
    <t>NET WGT</t>
  </si>
  <si>
    <t>GROSS WGT</t>
  </si>
  <si>
    <t>PO Number</t>
  </si>
  <si>
    <t>1</t>
  </si>
  <si>
    <t>57*29*38</t>
  </si>
  <si>
    <t>Red Spice</t>
  </si>
  <si>
    <t>834-RD</t>
  </si>
  <si>
    <t>P0045049</t>
  </si>
  <si>
    <t>Merino Turtle Neck</t>
  </si>
  <si>
    <t>2</t>
  </si>
  <si>
    <t>Amethyst</t>
  </si>
  <si>
    <t>834-AM</t>
  </si>
  <si>
    <t>P0045033</t>
  </si>
  <si>
    <t>3</t>
  </si>
  <si>
    <t>4</t>
  </si>
  <si>
    <t>5</t>
  </si>
  <si>
    <t>6</t>
  </si>
  <si>
    <t>7</t>
  </si>
  <si>
    <t>8</t>
  </si>
  <si>
    <t>9</t>
  </si>
  <si>
    <t>10</t>
  </si>
  <si>
    <t>Mulberry</t>
  </si>
  <si>
    <t>834-MU</t>
  </si>
  <si>
    <t>P0045045</t>
  </si>
  <si>
    <t>11</t>
  </si>
  <si>
    <t>12</t>
  </si>
  <si>
    <t>13</t>
  </si>
  <si>
    <t>14</t>
  </si>
  <si>
    <t>Plum</t>
  </si>
  <si>
    <t>834-PM</t>
  </si>
  <si>
    <t>P0045048</t>
  </si>
  <si>
    <t>15</t>
  </si>
  <si>
    <t>16</t>
  </si>
  <si>
    <t>17</t>
  </si>
  <si>
    <t>18</t>
  </si>
  <si>
    <t>19</t>
  </si>
  <si>
    <t>Navy</t>
  </si>
  <si>
    <t>834-NB</t>
  </si>
  <si>
    <t>P0045046</t>
  </si>
  <si>
    <t>20</t>
  </si>
  <si>
    <t>21</t>
  </si>
  <si>
    <t>22</t>
  </si>
  <si>
    <t>23</t>
  </si>
  <si>
    <t>Blue Bell</t>
  </si>
  <si>
    <t>834-BB</t>
  </si>
  <si>
    <t>P0045036</t>
  </si>
  <si>
    <t>24</t>
  </si>
  <si>
    <t>25-26</t>
  </si>
  <si>
    <t>27</t>
  </si>
  <si>
    <t>28</t>
  </si>
  <si>
    <t>29</t>
  </si>
  <si>
    <t>30</t>
  </si>
  <si>
    <t>TOTAL PCS</t>
  </si>
  <si>
    <t>TOTAL CTNS</t>
  </si>
  <si>
    <t>TOTAL NET WT</t>
  </si>
  <si>
    <t xml:space="preserve">TOTAL GR WT </t>
  </si>
  <si>
    <t>JADE</t>
  </si>
  <si>
    <t>P0045043</t>
  </si>
  <si>
    <t>ROSE</t>
  </si>
  <si>
    <t>834-RS</t>
  </si>
  <si>
    <t>P0045050</t>
  </si>
  <si>
    <t>PALE BLUE</t>
  </si>
  <si>
    <t>834-PB</t>
  </si>
  <si>
    <t>P0045047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</si>
</sst>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0.000;[Red]0.000"/>
    <numFmt numFmtId="166" formatCode="0.000"/>
  </numFmts>
  <fonts count="8">
    <font>
      <sz val="11.0"/>
      <color theme="1"/>
      <name val="Calibri"/>
      <scheme val="minor"/>
    </font>
    <font>
      <b/>
      <sz val="22.0"/>
      <color theme="1"/>
      <name val="Calibri"/>
    </font>
    <font/>
    <font>
      <color theme="1"/>
      <name val="Calibri"/>
      <scheme val="minor"/>
    </font>
    <font>
      <b/>
      <sz val="22.0"/>
      <color rgb="FF366092"/>
      <name val="Calibri"/>
    </font>
    <font>
      <b/>
      <sz val="22.0"/>
      <color rgb="FF0070C0"/>
      <name val="Calibri"/>
    </font>
    <font>
      <b/>
      <sz val="22.0"/>
      <color rgb="FFFF0000"/>
      <name val="Calibri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</fills>
  <borders count="32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2" fontId="3" numFmtId="0" xfId="0" applyFont="1"/>
    <xf borderId="4" fillId="3" fontId="4" numFmtId="0" xfId="0" applyAlignment="1" applyBorder="1" applyFill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0" fontId="1" numFmtId="49" xfId="0" applyAlignment="1" applyBorder="1" applyFont="1" applyNumberFormat="1">
      <alignment horizontal="center"/>
    </xf>
    <xf borderId="8" fillId="0" fontId="1" numFmtId="164" xfId="0" applyAlignment="1" applyBorder="1" applyFont="1" applyNumberFormat="1">
      <alignment horizontal="left"/>
    </xf>
    <xf borderId="9" fillId="0" fontId="2" numFmtId="0" xfId="0" applyBorder="1" applyFont="1"/>
    <xf borderId="10" fillId="0" fontId="2" numFmtId="0" xfId="0" applyBorder="1" applyFont="1"/>
    <xf borderId="9" fillId="0" fontId="1" numFmtId="164" xfId="0" applyAlignment="1" applyBorder="1" applyFont="1" applyNumberFormat="1">
      <alignment horizontal="left"/>
    </xf>
    <xf borderId="10" fillId="0" fontId="1" numFmtId="164" xfId="0" applyAlignment="1" applyBorder="1" applyFont="1" applyNumberFormat="1">
      <alignment horizontal="left"/>
    </xf>
    <xf borderId="11" fillId="0" fontId="1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left" vertical="center"/>
    </xf>
    <xf borderId="6" fillId="0" fontId="1" numFmtId="0" xfId="0" applyAlignment="1" applyBorder="1" applyFont="1">
      <alignment horizontal="left" vertical="center"/>
    </xf>
    <xf borderId="7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left"/>
    </xf>
    <xf borderId="5" fillId="0" fontId="1" numFmtId="0" xfId="0" applyAlignment="1" applyBorder="1" applyFont="1">
      <alignment horizontal="left"/>
    </xf>
    <xf borderId="6" fillId="0" fontId="1" numFmtId="0" xfId="0" applyAlignment="1" applyBorder="1" applyFont="1">
      <alignment horizontal="left"/>
    </xf>
    <xf borderId="7" fillId="0" fontId="1" numFmtId="0" xfId="0" applyAlignment="1" applyBorder="1" applyFont="1">
      <alignment horizontal="center" vertical="center"/>
    </xf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2" fillId="2" fontId="1" numFmtId="49" xfId="0" applyAlignment="1" applyBorder="1" applyFont="1" applyNumberFormat="1">
      <alignment horizontal="center" vertical="center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1" fillId="2" fontId="1" numFmtId="0" xfId="0" applyAlignment="1" applyBorder="1" applyFont="1">
      <alignment horizontal="center" vertical="center"/>
    </xf>
    <xf borderId="15" fillId="0" fontId="2" numFmtId="0" xfId="0" applyBorder="1" applyFont="1"/>
    <xf borderId="16" fillId="2" fontId="1" numFmtId="0" xfId="0" applyAlignment="1" applyBorder="1" applyFont="1">
      <alignment horizontal="center" vertical="center"/>
    </xf>
    <xf borderId="17" fillId="0" fontId="2" numFmtId="0" xfId="0" applyBorder="1" applyFont="1"/>
    <xf borderId="18" fillId="0" fontId="2" numFmtId="0" xfId="0" applyBorder="1" applyFont="1"/>
    <xf borderId="14" fillId="2" fontId="5" numFmtId="0" xfId="0" applyAlignment="1" applyBorder="1" applyFont="1">
      <alignment horizontal="center"/>
    </xf>
    <xf borderId="19" fillId="0" fontId="2" numFmtId="0" xfId="0" applyBorder="1" applyFont="1"/>
    <xf borderId="14" fillId="0" fontId="1" numFmtId="0" xfId="0" applyAlignment="1" applyBorder="1" applyFont="1">
      <alignment horizontal="center"/>
    </xf>
    <xf borderId="11" fillId="0" fontId="1" numFmtId="165" xfId="0" applyAlignment="1" applyBorder="1" applyFont="1" applyNumberFormat="1">
      <alignment horizontal="center"/>
    </xf>
    <xf borderId="19" fillId="0" fontId="1" numFmtId="165" xfId="0" applyAlignment="1" applyBorder="1" applyFont="1" applyNumberFormat="1">
      <alignment horizontal="center"/>
    </xf>
    <xf borderId="7" fillId="3" fontId="6" numFmtId="0" xfId="0" applyAlignment="1" applyBorder="1" applyFont="1">
      <alignment horizontal="center"/>
    </xf>
    <xf borderId="14" fillId="3" fontId="6" numFmtId="0" xfId="0" applyAlignment="1" applyBorder="1" applyFont="1">
      <alignment horizontal="center"/>
    </xf>
    <xf borderId="14" fillId="3" fontId="6" numFmtId="165" xfId="0" applyAlignment="1" applyBorder="1" applyFont="1" applyNumberFormat="1">
      <alignment horizontal="center"/>
    </xf>
    <xf borderId="20" fillId="3" fontId="6" numFmtId="166" xfId="0" applyAlignment="1" applyBorder="1" applyFont="1" applyNumberFormat="1">
      <alignment horizontal="center"/>
    </xf>
    <xf borderId="20" fillId="0" fontId="1" numFmtId="165" xfId="0" applyAlignment="1" applyBorder="1" applyFont="1" applyNumberFormat="1">
      <alignment horizontal="center"/>
    </xf>
    <xf borderId="21" fillId="4" fontId="6" numFmtId="165" xfId="0" applyAlignment="1" applyBorder="1" applyFill="1" applyFont="1" applyNumberFormat="1">
      <alignment horizontal="center"/>
    </xf>
    <xf borderId="7" fillId="5" fontId="1" numFmtId="49" xfId="0" applyAlignment="1" applyBorder="1" applyFill="1" applyFont="1" applyNumberFormat="1">
      <alignment horizontal="center" vertical="center"/>
    </xf>
    <xf borderId="14" fillId="5" fontId="1" numFmtId="0" xfId="0" applyAlignment="1" applyBorder="1" applyFont="1">
      <alignment horizontal="center" shrinkToFit="0" vertical="center" wrapText="1"/>
    </xf>
    <xf borderId="14" fillId="5" fontId="1" numFmtId="0" xfId="0" applyAlignment="1" applyBorder="1" applyFont="1">
      <alignment horizontal="center" vertical="center"/>
    </xf>
    <xf borderId="14" fillId="5" fontId="5" numFmtId="0" xfId="0" applyAlignment="1" applyBorder="1" applyFont="1">
      <alignment horizontal="center"/>
    </xf>
    <xf borderId="14" fillId="5" fontId="1" numFmtId="0" xfId="0" applyAlignment="1" applyBorder="1" applyFont="1">
      <alignment horizontal="center"/>
    </xf>
    <xf borderId="21" fillId="5" fontId="1" numFmtId="166" xfId="0" applyAlignment="1" applyBorder="1" applyFont="1" applyNumberFormat="1">
      <alignment horizontal="center" vertical="center"/>
    </xf>
    <xf borderId="22" fillId="5" fontId="1" numFmtId="166" xfId="0" applyAlignment="1" applyBorder="1" applyFont="1" applyNumberFormat="1">
      <alignment horizontal="center" vertical="center"/>
    </xf>
    <xf borderId="14" fillId="6" fontId="1" numFmtId="0" xfId="0" applyAlignment="1" applyBorder="1" applyFill="1" applyFont="1">
      <alignment horizontal="center"/>
    </xf>
    <xf borderId="23" fillId="5" fontId="7" numFmtId="0" xfId="0" applyBorder="1" applyFont="1"/>
    <xf borderId="23" fillId="2" fontId="7" numFmtId="0" xfId="0" applyBorder="1" applyFont="1"/>
    <xf borderId="14" fillId="0" fontId="1" numFmtId="0" xfId="0" applyAlignment="1" applyBorder="1" applyFont="1">
      <alignment horizontal="center" vertical="center"/>
    </xf>
    <xf borderId="7" fillId="5" fontId="6" numFmtId="0" xfId="0" applyAlignment="1" applyBorder="1" applyFont="1">
      <alignment horizontal="center"/>
    </xf>
    <xf borderId="14" fillId="5" fontId="6" numFmtId="0" xfId="0" applyAlignment="1" applyBorder="1" applyFont="1">
      <alignment horizontal="center"/>
    </xf>
    <xf borderId="24" fillId="5" fontId="6" numFmtId="0" xfId="0" applyAlignment="1" applyBorder="1" applyFont="1">
      <alignment horizontal="center"/>
    </xf>
    <xf borderId="25" fillId="5" fontId="6" numFmtId="0" xfId="0" applyAlignment="1" applyBorder="1" applyFont="1">
      <alignment horizontal="center"/>
    </xf>
    <xf borderId="14" fillId="5" fontId="6" numFmtId="165" xfId="0" applyAlignment="1" applyBorder="1" applyFont="1" applyNumberFormat="1">
      <alignment horizontal="center"/>
    </xf>
    <xf borderId="20" fillId="5" fontId="6" numFmtId="166" xfId="0" applyAlignment="1" applyBorder="1" applyFont="1" applyNumberFormat="1">
      <alignment horizontal="center"/>
    </xf>
    <xf borderId="11" fillId="0" fontId="1" numFmtId="0" xfId="0" applyAlignment="1" applyBorder="1" applyFont="1">
      <alignment horizontal="center"/>
    </xf>
    <xf borderId="26" fillId="7" fontId="6" numFmtId="0" xfId="0" applyAlignment="1" applyBorder="1" applyFill="1" applyFont="1">
      <alignment horizontal="center"/>
    </xf>
    <xf borderId="27" fillId="8" fontId="6" numFmtId="1" xfId="0" applyAlignment="1" applyBorder="1" applyFill="1" applyFont="1" applyNumberFormat="1">
      <alignment horizontal="center"/>
    </xf>
    <xf borderId="20" fillId="0" fontId="1" numFmtId="0" xfId="0" applyAlignment="1" applyBorder="1" applyFont="1">
      <alignment horizontal="center"/>
    </xf>
    <xf borderId="7" fillId="7" fontId="6" numFmtId="0" xfId="0" applyAlignment="1" applyBorder="1" applyFont="1">
      <alignment horizontal="center"/>
    </xf>
    <xf borderId="20" fillId="8" fontId="6" numFmtId="0" xfId="0" applyAlignment="1" applyBorder="1" applyFont="1">
      <alignment horizontal="center"/>
    </xf>
    <xf borderId="20" fillId="8" fontId="6" numFmtId="166" xfId="0" applyAlignment="1" applyBorder="1" applyFont="1" applyNumberFormat="1">
      <alignment horizontal="center"/>
    </xf>
    <xf borderId="28" fillId="7" fontId="6" numFmtId="0" xfId="0" applyAlignment="1" applyBorder="1" applyFont="1">
      <alignment horizontal="center"/>
    </xf>
    <xf borderId="29" fillId="8" fontId="6" numFmtId="166" xfId="0" applyAlignment="1" applyBorder="1" applyFont="1" applyNumberFormat="1">
      <alignment horizontal="center"/>
    </xf>
    <xf borderId="28" fillId="0" fontId="1" numFmtId="0" xfId="0" applyAlignment="1" applyBorder="1" applyFont="1">
      <alignment horizontal="center"/>
    </xf>
    <xf borderId="30" fillId="0" fontId="1" numFmtId="0" xfId="0" applyAlignment="1" applyBorder="1" applyFont="1">
      <alignment horizontal="center"/>
    </xf>
    <xf borderId="31" fillId="0" fontId="1" numFmtId="0" xfId="0" applyAlignment="1" applyBorder="1" applyFont="1">
      <alignment horizontal="center"/>
    </xf>
    <xf borderId="29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9" fontId="1" numFmtId="0" xfId="0" applyAlignment="1" applyBorder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18.43"/>
    <col customWidth="1" min="3" max="3" width="34.43"/>
    <col customWidth="1" min="4" max="4" width="26.14"/>
    <col customWidth="1" min="5" max="5" width="20.71"/>
    <col customWidth="1" min="6" max="6" width="30.57"/>
    <col customWidth="1" min="7" max="7" width="56.14"/>
    <col customWidth="1" min="8" max="8" width="13.57"/>
    <col customWidth="1" min="9" max="9" width="24.0"/>
    <col customWidth="1" min="10" max="10" width="8.86"/>
    <col customWidth="1" min="11" max="16" width="8.71"/>
    <col customWidth="1" min="17" max="17" width="23.14"/>
    <col customWidth="1" min="18" max="18" width="47.14"/>
    <col customWidth="1" min="19" max="19" width="25.86"/>
    <col customWidth="1" min="20" max="26" width="8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 s="4"/>
      <c r="Z1" s="4"/>
    </row>
    <row r="2" ht="14.2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ht="14.25" customHeight="1">
      <c r="A3" s="8"/>
      <c r="B3" s="9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2"/>
      <c r="P3" s="12"/>
      <c r="Q3" s="12"/>
      <c r="R3" s="12"/>
      <c r="S3" s="13"/>
    </row>
    <row r="4" ht="14.25" customHeight="1">
      <c r="A4" s="8" t="s">
        <v>2</v>
      </c>
      <c r="B4" s="14" t="s">
        <v>3</v>
      </c>
      <c r="C4" s="6"/>
      <c r="D4" s="6"/>
      <c r="E4" s="6"/>
      <c r="F4" s="6"/>
      <c r="G4" s="6"/>
      <c r="H4" s="6"/>
      <c r="I4" s="6"/>
      <c r="J4" s="6"/>
      <c r="K4" s="7"/>
      <c r="L4" s="15"/>
      <c r="M4" s="15"/>
      <c r="N4" s="15"/>
      <c r="O4" s="15"/>
      <c r="P4" s="15"/>
      <c r="Q4" s="15"/>
      <c r="R4" s="15"/>
      <c r="S4" s="16"/>
    </row>
    <row r="5" ht="14.25" customHeight="1">
      <c r="A5" s="17"/>
      <c r="B5" s="18" t="s">
        <v>4</v>
      </c>
      <c r="C5" s="6"/>
      <c r="D5" s="6"/>
      <c r="E5" s="6"/>
      <c r="F5" s="6"/>
      <c r="G5" s="6"/>
      <c r="H5" s="6"/>
      <c r="I5" s="6"/>
      <c r="J5" s="6"/>
      <c r="K5" s="7"/>
      <c r="L5" s="19"/>
      <c r="M5" s="19"/>
      <c r="N5" s="19"/>
      <c r="O5" s="19"/>
      <c r="P5" s="19"/>
      <c r="Q5" s="19"/>
      <c r="R5" s="19"/>
      <c r="S5" s="20"/>
    </row>
    <row r="6" ht="14.25" customHeight="1">
      <c r="A6" s="21"/>
      <c r="B6" s="22" t="s">
        <v>5</v>
      </c>
      <c r="C6" s="10"/>
      <c r="D6" s="10"/>
      <c r="E6" s="10"/>
      <c r="F6" s="10"/>
      <c r="G6" s="10"/>
      <c r="H6" s="10"/>
      <c r="I6" s="10"/>
      <c r="J6" s="10"/>
      <c r="K6" s="11"/>
      <c r="L6" s="23"/>
      <c r="M6" s="23"/>
      <c r="N6" s="23"/>
      <c r="O6" s="23"/>
      <c r="P6" s="23"/>
      <c r="Q6" s="23"/>
      <c r="R6" s="23"/>
      <c r="S6" s="24"/>
    </row>
    <row r="7" ht="14.25" customHeight="1">
      <c r="A7" s="25" t="s">
        <v>6</v>
      </c>
      <c r="B7" s="26" t="s">
        <v>7</v>
      </c>
      <c r="C7" s="26" t="s">
        <v>8</v>
      </c>
      <c r="D7" s="27" t="s">
        <v>9</v>
      </c>
      <c r="E7" s="27" t="s">
        <v>10</v>
      </c>
      <c r="F7" s="28"/>
      <c r="G7" s="27" t="s">
        <v>11</v>
      </c>
      <c r="H7" s="29"/>
      <c r="I7" s="6"/>
      <c r="J7" s="6"/>
      <c r="K7" s="6"/>
      <c r="L7" s="6"/>
      <c r="M7" s="6"/>
      <c r="N7" s="6"/>
      <c r="O7" s="6"/>
      <c r="P7" s="30"/>
      <c r="Q7" s="27" t="s">
        <v>12</v>
      </c>
      <c r="R7" s="27" t="s">
        <v>13</v>
      </c>
      <c r="S7" s="31" t="s">
        <v>14</v>
      </c>
      <c r="T7" s="4"/>
      <c r="U7" s="4"/>
      <c r="V7" s="4"/>
      <c r="W7" s="4"/>
      <c r="X7" s="4"/>
      <c r="Y7" s="4"/>
      <c r="Z7" s="4"/>
    </row>
    <row r="8" ht="14.25" customHeight="1">
      <c r="A8" s="32"/>
      <c r="B8" s="33"/>
      <c r="C8" s="33"/>
      <c r="D8" s="33"/>
      <c r="E8" s="33"/>
      <c r="F8" s="28" t="s">
        <v>15</v>
      </c>
      <c r="G8" s="33"/>
      <c r="H8" s="34">
        <v>8.0</v>
      </c>
      <c r="I8" s="34">
        <v>10.0</v>
      </c>
      <c r="J8" s="34">
        <v>12.0</v>
      </c>
      <c r="K8" s="34">
        <v>14.0</v>
      </c>
      <c r="L8" s="34">
        <v>16.0</v>
      </c>
      <c r="M8" s="34">
        <v>18.0</v>
      </c>
      <c r="N8" s="34">
        <v>20.0</v>
      </c>
      <c r="O8" s="34">
        <v>22.0</v>
      </c>
      <c r="P8" s="34">
        <v>24.0</v>
      </c>
      <c r="Q8" s="33"/>
      <c r="R8" s="33"/>
      <c r="S8" s="35"/>
      <c r="T8" s="4"/>
      <c r="U8" s="4"/>
      <c r="V8" s="4"/>
      <c r="W8" s="4"/>
      <c r="X8" s="4"/>
      <c r="Y8" s="4"/>
      <c r="Z8" s="4"/>
    </row>
    <row r="9" ht="14.25" customHeight="1">
      <c r="A9" s="8" t="s">
        <v>16</v>
      </c>
      <c r="B9" s="36">
        <v>1.0</v>
      </c>
      <c r="C9" s="36" t="s">
        <v>17</v>
      </c>
      <c r="D9" s="36" t="s">
        <v>18</v>
      </c>
      <c r="E9" s="36" t="s">
        <v>19</v>
      </c>
      <c r="F9" s="36" t="s">
        <v>20</v>
      </c>
      <c r="G9" s="36" t="s">
        <v>21</v>
      </c>
      <c r="H9" s="36">
        <v>3.0</v>
      </c>
      <c r="I9" s="36">
        <v>3.0</v>
      </c>
      <c r="J9" s="36"/>
      <c r="K9" s="36">
        <v>10.0</v>
      </c>
      <c r="L9" s="36"/>
      <c r="M9" s="36"/>
      <c r="N9" s="36"/>
      <c r="O9" s="36"/>
      <c r="P9" s="36"/>
      <c r="Q9" s="36">
        <f>SUM(H9:P9)*B9</f>
        <v>16</v>
      </c>
      <c r="R9" s="37">
        <f>Q9*0.26</f>
        <v>4.16</v>
      </c>
      <c r="S9" s="38">
        <f>R9+1.02</f>
        <v>5.18</v>
      </c>
    </row>
    <row r="10" ht="14.25" customHeight="1">
      <c r="A10" s="39"/>
      <c r="B10" s="40">
        <v>1.0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>
        <f t="shared" ref="Q10:S10" si="1">SUM(Q9)</f>
        <v>16</v>
      </c>
      <c r="R10" s="41">
        <f t="shared" si="1"/>
        <v>4.16</v>
      </c>
      <c r="S10" s="42">
        <f t="shared" si="1"/>
        <v>5.18</v>
      </c>
    </row>
    <row r="11" ht="14.25" customHeight="1">
      <c r="A11" s="25" t="s">
        <v>6</v>
      </c>
      <c r="B11" s="26" t="s">
        <v>7</v>
      </c>
      <c r="C11" s="26" t="s">
        <v>8</v>
      </c>
      <c r="D11" s="27" t="s">
        <v>9</v>
      </c>
      <c r="E11" s="27" t="s">
        <v>10</v>
      </c>
      <c r="F11" s="28"/>
      <c r="G11" s="27" t="s">
        <v>11</v>
      </c>
      <c r="H11" s="29"/>
      <c r="I11" s="6"/>
      <c r="J11" s="6"/>
      <c r="K11" s="6"/>
      <c r="L11" s="6"/>
      <c r="M11" s="6"/>
      <c r="N11" s="6"/>
      <c r="O11" s="6"/>
      <c r="P11" s="30"/>
      <c r="Q11" s="27" t="s">
        <v>12</v>
      </c>
      <c r="R11" s="27" t="s">
        <v>13</v>
      </c>
      <c r="S11" s="31" t="s">
        <v>14</v>
      </c>
      <c r="T11" s="4"/>
      <c r="U11" s="4"/>
      <c r="V11" s="4"/>
      <c r="W11" s="4"/>
      <c r="X11" s="4"/>
      <c r="Y11" s="4"/>
      <c r="Z11" s="4"/>
    </row>
    <row r="12" ht="14.25" customHeight="1">
      <c r="A12" s="32"/>
      <c r="B12" s="33"/>
      <c r="C12" s="33"/>
      <c r="D12" s="33"/>
      <c r="E12" s="33"/>
      <c r="F12" s="28" t="s">
        <v>15</v>
      </c>
      <c r="G12" s="33"/>
      <c r="H12" s="34">
        <v>8.0</v>
      </c>
      <c r="I12" s="34">
        <v>10.0</v>
      </c>
      <c r="J12" s="34">
        <v>12.0</v>
      </c>
      <c r="K12" s="34">
        <v>14.0</v>
      </c>
      <c r="L12" s="34">
        <v>16.0</v>
      </c>
      <c r="M12" s="34">
        <v>18.0</v>
      </c>
      <c r="N12" s="34">
        <v>20.0</v>
      </c>
      <c r="O12" s="34">
        <v>22.0</v>
      </c>
      <c r="P12" s="34">
        <v>24.0</v>
      </c>
      <c r="Q12" s="33"/>
      <c r="R12" s="33"/>
      <c r="S12" s="35"/>
      <c r="T12" s="4"/>
      <c r="U12" s="4"/>
      <c r="V12" s="4"/>
      <c r="W12" s="4"/>
      <c r="X12" s="4"/>
      <c r="Y12" s="4"/>
      <c r="Z12" s="4"/>
    </row>
    <row r="13" ht="14.25" customHeight="1">
      <c r="A13" s="8" t="s">
        <v>22</v>
      </c>
      <c r="B13" s="36">
        <v>1.0</v>
      </c>
      <c r="C13" s="36" t="s">
        <v>17</v>
      </c>
      <c r="D13" s="36" t="s">
        <v>23</v>
      </c>
      <c r="E13" s="36" t="s">
        <v>24</v>
      </c>
      <c r="F13" s="36" t="s">
        <v>25</v>
      </c>
      <c r="G13" s="36" t="s">
        <v>21</v>
      </c>
      <c r="H13" s="36"/>
      <c r="I13" s="36"/>
      <c r="J13" s="36"/>
      <c r="K13" s="36"/>
      <c r="L13" s="36">
        <v>25.0</v>
      </c>
      <c r="M13" s="36"/>
      <c r="N13" s="36"/>
      <c r="O13" s="36">
        <v>14.0</v>
      </c>
      <c r="P13" s="36"/>
      <c r="Q13" s="36">
        <f t="shared" ref="Q13:Q20" si="2">SUM(H13:P13)*B13</f>
        <v>39</v>
      </c>
      <c r="R13" s="37">
        <f t="shared" ref="R13:R21" si="3">Q13*0.26</f>
        <v>10.14</v>
      </c>
      <c r="S13" s="43">
        <f t="shared" ref="S13:S20" si="4">R13+1.02</f>
        <v>11.16</v>
      </c>
    </row>
    <row r="14" ht="14.25" customHeight="1">
      <c r="A14" s="8" t="s">
        <v>26</v>
      </c>
      <c r="B14" s="36">
        <v>1.0</v>
      </c>
      <c r="C14" s="36" t="s">
        <v>17</v>
      </c>
      <c r="D14" s="36" t="s">
        <v>23</v>
      </c>
      <c r="E14" s="36" t="s">
        <v>24</v>
      </c>
      <c r="F14" s="36" t="s">
        <v>25</v>
      </c>
      <c r="G14" s="36" t="s">
        <v>21</v>
      </c>
      <c r="H14" s="36">
        <v>20.0</v>
      </c>
      <c r="I14" s="36"/>
      <c r="J14" s="36">
        <v>17.0</v>
      </c>
      <c r="K14" s="36"/>
      <c r="L14" s="36"/>
      <c r="M14" s="36"/>
      <c r="N14" s="36"/>
      <c r="O14" s="36"/>
      <c r="P14" s="36"/>
      <c r="Q14" s="36">
        <f t="shared" si="2"/>
        <v>37</v>
      </c>
      <c r="R14" s="37">
        <f t="shared" si="3"/>
        <v>9.62</v>
      </c>
      <c r="S14" s="43">
        <f t="shared" si="4"/>
        <v>10.64</v>
      </c>
    </row>
    <row r="15" ht="14.25" customHeight="1">
      <c r="A15" s="8" t="s">
        <v>27</v>
      </c>
      <c r="B15" s="36">
        <v>1.0</v>
      </c>
      <c r="C15" s="36" t="s">
        <v>17</v>
      </c>
      <c r="D15" s="36" t="s">
        <v>23</v>
      </c>
      <c r="E15" s="36" t="s">
        <v>24</v>
      </c>
      <c r="F15" s="36" t="s">
        <v>25</v>
      </c>
      <c r="G15" s="36" t="s">
        <v>21</v>
      </c>
      <c r="H15" s="36"/>
      <c r="I15" s="36"/>
      <c r="J15" s="36"/>
      <c r="K15" s="36">
        <v>9.0</v>
      </c>
      <c r="L15" s="36"/>
      <c r="M15" s="36"/>
      <c r="N15" s="36">
        <v>22.0</v>
      </c>
      <c r="O15" s="36"/>
      <c r="P15" s="36">
        <v>4.0</v>
      </c>
      <c r="Q15" s="36">
        <f t="shared" si="2"/>
        <v>35</v>
      </c>
      <c r="R15" s="37">
        <f t="shared" si="3"/>
        <v>9.1</v>
      </c>
      <c r="S15" s="43">
        <f t="shared" si="4"/>
        <v>10.12</v>
      </c>
    </row>
    <row r="16" ht="14.25" customHeight="1">
      <c r="A16" s="8" t="s">
        <v>28</v>
      </c>
      <c r="B16" s="36">
        <v>1.0</v>
      </c>
      <c r="C16" s="36" t="s">
        <v>17</v>
      </c>
      <c r="D16" s="36" t="s">
        <v>23</v>
      </c>
      <c r="E16" s="36" t="s">
        <v>24</v>
      </c>
      <c r="F16" s="36" t="s">
        <v>25</v>
      </c>
      <c r="G16" s="36" t="s">
        <v>21</v>
      </c>
      <c r="H16" s="36"/>
      <c r="I16" s="36">
        <v>43.0</v>
      </c>
      <c r="J16" s="36"/>
      <c r="K16" s="36"/>
      <c r="L16" s="36"/>
      <c r="M16" s="36"/>
      <c r="N16" s="36"/>
      <c r="O16" s="36"/>
      <c r="P16" s="36"/>
      <c r="Q16" s="36">
        <f t="shared" si="2"/>
        <v>43</v>
      </c>
      <c r="R16" s="37">
        <f t="shared" si="3"/>
        <v>11.18</v>
      </c>
      <c r="S16" s="43">
        <f t="shared" si="4"/>
        <v>12.2</v>
      </c>
    </row>
    <row r="17" ht="14.25" customHeight="1">
      <c r="A17" s="8" t="s">
        <v>29</v>
      </c>
      <c r="B17" s="36">
        <v>1.0</v>
      </c>
      <c r="C17" s="36" t="s">
        <v>17</v>
      </c>
      <c r="D17" s="36" t="s">
        <v>23</v>
      </c>
      <c r="E17" s="36" t="s">
        <v>24</v>
      </c>
      <c r="F17" s="36" t="s">
        <v>25</v>
      </c>
      <c r="G17" s="36" t="s">
        <v>21</v>
      </c>
      <c r="H17" s="36"/>
      <c r="I17" s="36"/>
      <c r="J17" s="36">
        <v>40.0</v>
      </c>
      <c r="K17" s="36"/>
      <c r="L17" s="36"/>
      <c r="M17" s="36"/>
      <c r="N17" s="36"/>
      <c r="O17" s="36"/>
      <c r="P17" s="36"/>
      <c r="Q17" s="36">
        <f t="shared" si="2"/>
        <v>40</v>
      </c>
      <c r="R17" s="37">
        <f t="shared" si="3"/>
        <v>10.4</v>
      </c>
      <c r="S17" s="43">
        <f t="shared" si="4"/>
        <v>11.42</v>
      </c>
    </row>
    <row r="18" ht="14.25" customHeight="1">
      <c r="A18" s="8" t="s">
        <v>30</v>
      </c>
      <c r="B18" s="36">
        <v>1.0</v>
      </c>
      <c r="C18" s="36" t="s">
        <v>17</v>
      </c>
      <c r="D18" s="36" t="s">
        <v>23</v>
      </c>
      <c r="E18" s="36" t="s">
        <v>24</v>
      </c>
      <c r="F18" s="36" t="s">
        <v>25</v>
      </c>
      <c r="G18" s="36" t="s">
        <v>21</v>
      </c>
      <c r="H18" s="36"/>
      <c r="I18" s="36"/>
      <c r="J18" s="36"/>
      <c r="K18" s="36">
        <v>40.0</v>
      </c>
      <c r="L18" s="36"/>
      <c r="M18" s="36"/>
      <c r="N18" s="36"/>
      <c r="O18" s="36"/>
      <c r="P18" s="36"/>
      <c r="Q18" s="36">
        <f t="shared" si="2"/>
        <v>40</v>
      </c>
      <c r="R18" s="37">
        <f t="shared" si="3"/>
        <v>10.4</v>
      </c>
      <c r="S18" s="43">
        <f t="shared" si="4"/>
        <v>11.42</v>
      </c>
    </row>
    <row r="19" ht="14.25" customHeight="1">
      <c r="A19" s="8" t="s">
        <v>31</v>
      </c>
      <c r="B19" s="36">
        <v>1.0</v>
      </c>
      <c r="C19" s="36" t="s">
        <v>17</v>
      </c>
      <c r="D19" s="36" t="s">
        <v>23</v>
      </c>
      <c r="E19" s="36" t="s">
        <v>24</v>
      </c>
      <c r="F19" s="36" t="s">
        <v>25</v>
      </c>
      <c r="G19" s="36" t="s">
        <v>21</v>
      </c>
      <c r="H19" s="36"/>
      <c r="I19" s="36"/>
      <c r="J19" s="36"/>
      <c r="K19" s="36"/>
      <c r="L19" s="36">
        <v>40.0</v>
      </c>
      <c r="M19" s="36"/>
      <c r="N19" s="36"/>
      <c r="O19" s="36"/>
      <c r="P19" s="36"/>
      <c r="Q19" s="36">
        <f t="shared" si="2"/>
        <v>40</v>
      </c>
      <c r="R19" s="37">
        <f t="shared" si="3"/>
        <v>10.4</v>
      </c>
      <c r="S19" s="43">
        <f t="shared" si="4"/>
        <v>11.42</v>
      </c>
    </row>
    <row r="20" ht="14.25" customHeight="1">
      <c r="A20" s="8" t="s">
        <v>32</v>
      </c>
      <c r="B20" s="36">
        <v>1.0</v>
      </c>
      <c r="C20" s="36" t="s">
        <v>17</v>
      </c>
      <c r="D20" s="36" t="s">
        <v>23</v>
      </c>
      <c r="E20" s="36" t="s">
        <v>24</v>
      </c>
      <c r="F20" s="36" t="s">
        <v>25</v>
      </c>
      <c r="G20" s="36" t="s">
        <v>21</v>
      </c>
      <c r="H20" s="36"/>
      <c r="I20" s="36"/>
      <c r="J20" s="36"/>
      <c r="K20" s="36"/>
      <c r="L20" s="36"/>
      <c r="M20" s="36">
        <v>33.0</v>
      </c>
      <c r="N20" s="36"/>
      <c r="O20" s="36"/>
      <c r="P20" s="36"/>
      <c r="Q20" s="36">
        <f t="shared" si="2"/>
        <v>33</v>
      </c>
      <c r="R20" s="37">
        <f t="shared" si="3"/>
        <v>8.58</v>
      </c>
      <c r="S20" s="43">
        <f t="shared" si="4"/>
        <v>9.6</v>
      </c>
    </row>
    <row r="21" ht="14.25" customHeight="1">
      <c r="A21" s="39"/>
      <c r="B21" s="40">
        <f>SUM(B13:B20)</f>
        <v>8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>
        <f>SUM(Q13:Q20)</f>
        <v>307</v>
      </c>
      <c r="R21" s="44">
        <f t="shared" si="3"/>
        <v>79.82</v>
      </c>
      <c r="S21" s="42">
        <f>SUM(S13:S20)</f>
        <v>87.98</v>
      </c>
    </row>
    <row r="22" ht="14.25" customHeight="1">
      <c r="A22" s="25" t="s">
        <v>6</v>
      </c>
      <c r="B22" s="26" t="s">
        <v>7</v>
      </c>
      <c r="C22" s="26" t="s">
        <v>8</v>
      </c>
      <c r="D22" s="27" t="s">
        <v>9</v>
      </c>
      <c r="E22" s="27" t="s">
        <v>10</v>
      </c>
      <c r="F22" s="28"/>
      <c r="G22" s="27" t="s">
        <v>11</v>
      </c>
      <c r="H22" s="29"/>
      <c r="I22" s="6"/>
      <c r="J22" s="6"/>
      <c r="K22" s="6"/>
      <c r="L22" s="6"/>
      <c r="M22" s="6"/>
      <c r="N22" s="6"/>
      <c r="O22" s="6"/>
      <c r="P22" s="30"/>
      <c r="Q22" s="27" t="s">
        <v>12</v>
      </c>
      <c r="R22" s="27" t="s">
        <v>13</v>
      </c>
      <c r="S22" s="31" t="s">
        <v>14</v>
      </c>
      <c r="T22" s="4"/>
      <c r="U22" s="4"/>
      <c r="V22" s="4"/>
      <c r="W22" s="4"/>
      <c r="X22" s="4"/>
      <c r="Y22" s="4"/>
      <c r="Z22" s="4"/>
    </row>
    <row r="23" ht="14.25" customHeight="1">
      <c r="A23" s="32"/>
      <c r="B23" s="33"/>
      <c r="C23" s="33"/>
      <c r="D23" s="33"/>
      <c r="E23" s="33"/>
      <c r="F23" s="28" t="s">
        <v>15</v>
      </c>
      <c r="G23" s="33"/>
      <c r="H23" s="34">
        <v>8.0</v>
      </c>
      <c r="I23" s="34">
        <v>10.0</v>
      </c>
      <c r="J23" s="34">
        <v>12.0</v>
      </c>
      <c r="K23" s="34">
        <v>14.0</v>
      </c>
      <c r="L23" s="34">
        <v>16.0</v>
      </c>
      <c r="M23" s="34">
        <v>18.0</v>
      </c>
      <c r="N23" s="34">
        <v>20.0</v>
      </c>
      <c r="O23" s="34">
        <v>22.0</v>
      </c>
      <c r="P23" s="34">
        <v>24.0</v>
      </c>
      <c r="Q23" s="33"/>
      <c r="R23" s="33"/>
      <c r="S23" s="35"/>
      <c r="T23" s="4"/>
      <c r="U23" s="4"/>
      <c r="V23" s="4"/>
      <c r="W23" s="4"/>
      <c r="X23" s="4"/>
      <c r="Y23" s="4"/>
      <c r="Z23" s="4"/>
    </row>
    <row r="24" ht="14.25" customHeight="1">
      <c r="A24" s="45" t="s">
        <v>33</v>
      </c>
      <c r="B24" s="46">
        <v>1.0</v>
      </c>
      <c r="C24" s="36" t="s">
        <v>17</v>
      </c>
      <c r="D24" s="47" t="s">
        <v>34</v>
      </c>
      <c r="E24" s="36" t="s">
        <v>35</v>
      </c>
      <c r="F24" s="36" t="s">
        <v>36</v>
      </c>
      <c r="G24" s="36" t="s">
        <v>21</v>
      </c>
      <c r="H24" s="48">
        <v>3.0</v>
      </c>
      <c r="I24" s="49">
        <v>11.0</v>
      </c>
      <c r="J24" s="49">
        <v>21.0</v>
      </c>
      <c r="K24" s="49"/>
      <c r="L24" s="49"/>
      <c r="M24" s="49"/>
      <c r="N24" s="49"/>
      <c r="O24" s="49">
        <v>4.0</v>
      </c>
      <c r="P24" s="49"/>
      <c r="Q24" s="47">
        <f t="shared" ref="Q24:Q27" si="5">SUM(H24:P24)*B24</f>
        <v>39</v>
      </c>
      <c r="R24" s="50">
        <f t="shared" ref="R24:R27" si="6">Q24*0.26</f>
        <v>10.14</v>
      </c>
      <c r="S24" s="51">
        <f t="shared" ref="S24:S27" si="7">R24+1.02</f>
        <v>11.16</v>
      </c>
    </row>
    <row r="25" ht="14.25" customHeight="1">
      <c r="A25" s="45" t="s">
        <v>37</v>
      </c>
      <c r="B25" s="46">
        <v>1.0</v>
      </c>
      <c r="C25" s="36" t="s">
        <v>17</v>
      </c>
      <c r="D25" s="47" t="s">
        <v>34</v>
      </c>
      <c r="E25" s="36" t="s">
        <v>35</v>
      </c>
      <c r="F25" s="36" t="s">
        <v>36</v>
      </c>
      <c r="G25" s="36" t="s">
        <v>21</v>
      </c>
      <c r="H25" s="48"/>
      <c r="I25" s="49"/>
      <c r="J25" s="49"/>
      <c r="K25" s="49">
        <v>28.0</v>
      </c>
      <c r="L25" s="49"/>
      <c r="M25" s="49"/>
      <c r="N25" s="49"/>
      <c r="O25" s="49"/>
      <c r="P25" s="49">
        <v>9.0</v>
      </c>
      <c r="Q25" s="47">
        <f t="shared" si="5"/>
        <v>37</v>
      </c>
      <c r="R25" s="50">
        <f t="shared" si="6"/>
        <v>9.62</v>
      </c>
      <c r="S25" s="51">
        <f t="shared" si="7"/>
        <v>10.64</v>
      </c>
    </row>
    <row r="26" ht="14.25" customHeight="1">
      <c r="A26" s="45" t="s">
        <v>38</v>
      </c>
      <c r="B26" s="46">
        <v>1.0</v>
      </c>
      <c r="C26" s="36" t="s">
        <v>17</v>
      </c>
      <c r="D26" s="47" t="s">
        <v>34</v>
      </c>
      <c r="E26" s="36" t="s">
        <v>35</v>
      </c>
      <c r="F26" s="36" t="s">
        <v>36</v>
      </c>
      <c r="G26" s="36" t="s">
        <v>21</v>
      </c>
      <c r="H26" s="48"/>
      <c r="I26" s="49"/>
      <c r="J26" s="49"/>
      <c r="K26" s="49"/>
      <c r="L26" s="49"/>
      <c r="M26" s="49">
        <v>24.0</v>
      </c>
      <c r="N26" s="49">
        <v>15.0</v>
      </c>
      <c r="O26" s="49"/>
      <c r="P26" s="49"/>
      <c r="Q26" s="47">
        <f t="shared" si="5"/>
        <v>39</v>
      </c>
      <c r="R26" s="50">
        <f t="shared" si="6"/>
        <v>10.14</v>
      </c>
      <c r="S26" s="51">
        <f t="shared" si="7"/>
        <v>11.16</v>
      </c>
    </row>
    <row r="27" ht="14.25" customHeight="1">
      <c r="A27" s="45" t="s">
        <v>39</v>
      </c>
      <c r="B27" s="46">
        <v>1.0</v>
      </c>
      <c r="C27" s="36" t="s">
        <v>17</v>
      </c>
      <c r="D27" s="47" t="s">
        <v>34</v>
      </c>
      <c r="E27" s="36" t="s">
        <v>35</v>
      </c>
      <c r="F27" s="36" t="s">
        <v>36</v>
      </c>
      <c r="G27" s="36" t="s">
        <v>21</v>
      </c>
      <c r="H27" s="48"/>
      <c r="I27" s="49"/>
      <c r="J27" s="49"/>
      <c r="K27" s="49"/>
      <c r="L27" s="49">
        <v>35.0</v>
      </c>
      <c r="M27" s="49"/>
      <c r="N27" s="49"/>
      <c r="O27" s="49"/>
      <c r="P27" s="49"/>
      <c r="Q27" s="47">
        <f t="shared" si="5"/>
        <v>35</v>
      </c>
      <c r="R27" s="50">
        <f t="shared" si="6"/>
        <v>9.1</v>
      </c>
      <c r="S27" s="51">
        <f t="shared" si="7"/>
        <v>10.12</v>
      </c>
    </row>
    <row r="28" ht="14.25" customHeight="1">
      <c r="A28" s="39"/>
      <c r="B28" s="40">
        <f>SUM(B24:B27)</f>
        <v>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>
        <f t="shared" ref="Q28:S28" si="8">SUM(Q24:Q27)</f>
        <v>150</v>
      </c>
      <c r="R28" s="41">
        <f t="shared" si="8"/>
        <v>39</v>
      </c>
      <c r="S28" s="42">
        <f t="shared" si="8"/>
        <v>43.08</v>
      </c>
    </row>
    <row r="29" ht="14.25" customHeight="1">
      <c r="A29" s="25" t="s">
        <v>6</v>
      </c>
      <c r="B29" s="26" t="s">
        <v>7</v>
      </c>
      <c r="C29" s="26" t="s">
        <v>8</v>
      </c>
      <c r="D29" s="27" t="s">
        <v>9</v>
      </c>
      <c r="E29" s="27" t="s">
        <v>10</v>
      </c>
      <c r="F29" s="28"/>
      <c r="G29" s="27" t="s">
        <v>11</v>
      </c>
      <c r="H29" s="29"/>
      <c r="I29" s="6"/>
      <c r="J29" s="6"/>
      <c r="K29" s="6"/>
      <c r="L29" s="6"/>
      <c r="M29" s="6"/>
      <c r="N29" s="6"/>
      <c r="O29" s="6"/>
      <c r="P29" s="30"/>
      <c r="Q29" s="27" t="s">
        <v>12</v>
      </c>
      <c r="R29" s="27" t="s">
        <v>13</v>
      </c>
      <c r="S29" s="31" t="s">
        <v>14</v>
      </c>
      <c r="T29" s="4"/>
      <c r="U29" s="4"/>
      <c r="V29" s="4"/>
      <c r="W29" s="4"/>
      <c r="X29" s="4"/>
      <c r="Y29" s="4"/>
      <c r="Z29" s="4"/>
    </row>
    <row r="30" ht="14.25" customHeight="1">
      <c r="A30" s="32"/>
      <c r="B30" s="33"/>
      <c r="C30" s="33"/>
      <c r="D30" s="33"/>
      <c r="E30" s="33"/>
      <c r="F30" s="28" t="s">
        <v>15</v>
      </c>
      <c r="G30" s="33"/>
      <c r="H30" s="34">
        <v>8.0</v>
      </c>
      <c r="I30" s="34">
        <v>10.0</v>
      </c>
      <c r="J30" s="34">
        <v>12.0</v>
      </c>
      <c r="K30" s="34">
        <v>14.0</v>
      </c>
      <c r="L30" s="34">
        <v>16.0</v>
      </c>
      <c r="M30" s="34">
        <v>18.0</v>
      </c>
      <c r="N30" s="34">
        <v>20.0</v>
      </c>
      <c r="O30" s="34">
        <v>22.0</v>
      </c>
      <c r="P30" s="34">
        <v>24.0</v>
      </c>
      <c r="Q30" s="33"/>
      <c r="R30" s="33"/>
      <c r="S30" s="35"/>
      <c r="T30" s="4"/>
      <c r="U30" s="4"/>
      <c r="V30" s="4"/>
      <c r="W30" s="4"/>
      <c r="X30" s="4"/>
      <c r="Y30" s="4"/>
      <c r="Z30" s="4"/>
    </row>
    <row r="31" ht="14.25" customHeight="1">
      <c r="A31" s="8" t="s">
        <v>40</v>
      </c>
      <c r="B31" s="36">
        <v>1.0</v>
      </c>
      <c r="C31" s="36" t="s">
        <v>17</v>
      </c>
      <c r="D31" s="36" t="s">
        <v>41</v>
      </c>
      <c r="E31" s="36" t="s">
        <v>42</v>
      </c>
      <c r="F31" s="36" t="s">
        <v>43</v>
      </c>
      <c r="G31" s="36" t="s">
        <v>21</v>
      </c>
      <c r="H31" s="36"/>
      <c r="I31" s="36"/>
      <c r="J31" s="36">
        <v>32.0</v>
      </c>
      <c r="K31" s="36">
        <v>5.0</v>
      </c>
      <c r="L31" s="36"/>
      <c r="M31" s="36"/>
      <c r="N31" s="36"/>
      <c r="O31" s="36"/>
      <c r="P31" s="36"/>
      <c r="Q31" s="36">
        <f t="shared" ref="Q31:Q35" si="9">SUM(H31:P31)*B31</f>
        <v>37</v>
      </c>
      <c r="R31" s="37">
        <f t="shared" ref="R31:R35" si="10">Q31*0.26</f>
        <v>9.62</v>
      </c>
      <c r="S31" s="43">
        <f t="shared" ref="S31:S35" si="11">R31+1.02</f>
        <v>10.64</v>
      </c>
    </row>
    <row r="32" ht="14.25" customHeight="1">
      <c r="A32" s="8" t="s">
        <v>44</v>
      </c>
      <c r="B32" s="36">
        <v>1.0</v>
      </c>
      <c r="C32" s="36" t="s">
        <v>17</v>
      </c>
      <c r="D32" s="36" t="s">
        <v>41</v>
      </c>
      <c r="E32" s="36" t="s">
        <v>42</v>
      </c>
      <c r="F32" s="36" t="s">
        <v>43</v>
      </c>
      <c r="G32" s="36" t="s">
        <v>21</v>
      </c>
      <c r="H32" s="36"/>
      <c r="I32" s="36"/>
      <c r="J32" s="36"/>
      <c r="K32" s="36"/>
      <c r="L32" s="36"/>
      <c r="M32" s="36">
        <v>26.0</v>
      </c>
      <c r="N32" s="36"/>
      <c r="O32" s="36">
        <v>8.0</v>
      </c>
      <c r="P32" s="36">
        <v>7.0</v>
      </c>
      <c r="Q32" s="36">
        <f t="shared" si="9"/>
        <v>41</v>
      </c>
      <c r="R32" s="37">
        <f t="shared" si="10"/>
        <v>10.66</v>
      </c>
      <c r="S32" s="43">
        <f t="shared" si="11"/>
        <v>11.68</v>
      </c>
    </row>
    <row r="33" ht="14.25" customHeight="1">
      <c r="A33" s="8" t="s">
        <v>45</v>
      </c>
      <c r="B33" s="36">
        <v>1.0</v>
      </c>
      <c r="C33" s="36" t="s">
        <v>17</v>
      </c>
      <c r="D33" s="36" t="s">
        <v>41</v>
      </c>
      <c r="E33" s="36" t="s">
        <v>42</v>
      </c>
      <c r="F33" s="36" t="s">
        <v>43</v>
      </c>
      <c r="G33" s="36" t="s">
        <v>21</v>
      </c>
      <c r="H33" s="36">
        <v>7.0</v>
      </c>
      <c r="I33" s="36">
        <v>19.0</v>
      </c>
      <c r="J33" s="36"/>
      <c r="K33" s="36"/>
      <c r="M33" s="36"/>
      <c r="N33" s="52">
        <v>16.0</v>
      </c>
      <c r="O33" s="36"/>
      <c r="P33" s="36"/>
      <c r="Q33" s="36">
        <f t="shared" si="9"/>
        <v>42</v>
      </c>
      <c r="R33" s="37">
        <f t="shared" si="10"/>
        <v>10.92</v>
      </c>
      <c r="S33" s="43">
        <f t="shared" si="11"/>
        <v>11.94</v>
      </c>
    </row>
    <row r="34" ht="14.25" customHeight="1">
      <c r="A34" s="8" t="s">
        <v>46</v>
      </c>
      <c r="B34" s="36">
        <v>1.0</v>
      </c>
      <c r="C34" s="36" t="s">
        <v>17</v>
      </c>
      <c r="D34" s="36" t="s">
        <v>41</v>
      </c>
      <c r="E34" s="36" t="s">
        <v>42</v>
      </c>
      <c r="F34" s="36" t="s">
        <v>43</v>
      </c>
      <c r="G34" s="36" t="s">
        <v>21</v>
      </c>
      <c r="H34" s="36"/>
      <c r="I34" s="36"/>
      <c r="J34" s="36"/>
      <c r="K34" s="36">
        <v>40.0</v>
      </c>
      <c r="L34" s="36"/>
      <c r="M34" s="36"/>
      <c r="N34" s="36"/>
      <c r="O34" s="36"/>
      <c r="P34" s="36"/>
      <c r="Q34" s="36">
        <f t="shared" si="9"/>
        <v>40</v>
      </c>
      <c r="R34" s="37">
        <f t="shared" si="10"/>
        <v>10.4</v>
      </c>
      <c r="S34" s="43">
        <f t="shared" si="11"/>
        <v>11.42</v>
      </c>
    </row>
    <row r="35" ht="14.25" customHeight="1">
      <c r="A35" s="8" t="s">
        <v>47</v>
      </c>
      <c r="B35" s="36">
        <v>1.0</v>
      </c>
      <c r="C35" s="36" t="s">
        <v>17</v>
      </c>
      <c r="D35" s="36" t="s">
        <v>41</v>
      </c>
      <c r="E35" s="36" t="s">
        <v>42</v>
      </c>
      <c r="F35" s="36" t="s">
        <v>43</v>
      </c>
      <c r="G35" s="36" t="s">
        <v>21</v>
      </c>
      <c r="H35" s="36"/>
      <c r="I35" s="36"/>
      <c r="J35" s="36"/>
      <c r="K35" s="36"/>
      <c r="L35" s="36">
        <v>40.0</v>
      </c>
      <c r="M35" s="36"/>
      <c r="N35" s="36"/>
      <c r="O35" s="36"/>
      <c r="P35" s="36"/>
      <c r="Q35" s="36">
        <f t="shared" si="9"/>
        <v>40</v>
      </c>
      <c r="R35" s="37">
        <f t="shared" si="10"/>
        <v>10.4</v>
      </c>
      <c r="S35" s="43">
        <f t="shared" si="11"/>
        <v>11.42</v>
      </c>
    </row>
    <row r="36" ht="14.25" customHeight="1">
      <c r="A36" s="39"/>
      <c r="B36" s="40">
        <f>SUM(B31:B35)</f>
        <v>5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>
        <f t="shared" ref="Q36:S36" si="12">SUM(Q31:Q35)</f>
        <v>200</v>
      </c>
      <c r="R36" s="41">
        <f t="shared" si="12"/>
        <v>52</v>
      </c>
      <c r="S36" s="42">
        <f t="shared" si="12"/>
        <v>57.1</v>
      </c>
      <c r="T36" s="53"/>
      <c r="U36" s="53"/>
      <c r="V36" s="53"/>
      <c r="W36" s="53"/>
      <c r="X36" s="53"/>
      <c r="Y36" s="53"/>
      <c r="Z36" s="53"/>
    </row>
    <row r="37" ht="14.25" customHeight="1">
      <c r="A37" s="25" t="s">
        <v>6</v>
      </c>
      <c r="B37" s="26" t="s">
        <v>7</v>
      </c>
      <c r="C37" s="26" t="s">
        <v>8</v>
      </c>
      <c r="D37" s="27" t="s">
        <v>9</v>
      </c>
      <c r="E37" s="27" t="s">
        <v>10</v>
      </c>
      <c r="F37" s="28"/>
      <c r="G37" s="27" t="s">
        <v>11</v>
      </c>
      <c r="H37" s="29"/>
      <c r="I37" s="6"/>
      <c r="J37" s="6"/>
      <c r="K37" s="6"/>
      <c r="L37" s="6"/>
      <c r="M37" s="6"/>
      <c r="N37" s="6"/>
      <c r="O37" s="6"/>
      <c r="P37" s="30"/>
      <c r="Q37" s="27" t="s">
        <v>12</v>
      </c>
      <c r="R37" s="27" t="s">
        <v>13</v>
      </c>
      <c r="S37" s="31" t="s">
        <v>14</v>
      </c>
      <c r="T37" s="54"/>
      <c r="U37" s="54"/>
      <c r="V37" s="54"/>
      <c r="W37" s="54"/>
      <c r="X37" s="54"/>
      <c r="Y37" s="54"/>
      <c r="Z37" s="54"/>
    </row>
    <row r="38" ht="14.25" customHeight="1">
      <c r="A38" s="32"/>
      <c r="B38" s="33"/>
      <c r="C38" s="33"/>
      <c r="D38" s="33"/>
      <c r="E38" s="33"/>
      <c r="F38" s="28" t="s">
        <v>15</v>
      </c>
      <c r="G38" s="33"/>
      <c r="H38" s="34">
        <v>8.0</v>
      </c>
      <c r="I38" s="34">
        <v>10.0</v>
      </c>
      <c r="J38" s="34">
        <v>12.0</v>
      </c>
      <c r="K38" s="34">
        <v>14.0</v>
      </c>
      <c r="L38" s="34">
        <v>16.0</v>
      </c>
      <c r="M38" s="34">
        <v>18.0</v>
      </c>
      <c r="N38" s="34">
        <v>20.0</v>
      </c>
      <c r="O38" s="34">
        <v>22.0</v>
      </c>
      <c r="P38" s="34">
        <v>24.0</v>
      </c>
      <c r="Q38" s="33"/>
      <c r="R38" s="33"/>
      <c r="S38" s="35"/>
      <c r="T38" s="54"/>
      <c r="U38" s="54"/>
      <c r="V38" s="54"/>
      <c r="W38" s="54"/>
      <c r="X38" s="54"/>
      <c r="Y38" s="54"/>
      <c r="Z38" s="54"/>
    </row>
    <row r="39" ht="14.25" customHeight="1">
      <c r="A39" s="8" t="s">
        <v>48</v>
      </c>
      <c r="B39" s="36">
        <v>1.0</v>
      </c>
      <c r="C39" s="36" t="s">
        <v>17</v>
      </c>
      <c r="D39" s="36" t="s">
        <v>49</v>
      </c>
      <c r="E39" s="36" t="s">
        <v>50</v>
      </c>
      <c r="F39" s="36" t="s">
        <v>51</v>
      </c>
      <c r="G39" s="36" t="s">
        <v>21</v>
      </c>
      <c r="H39" s="36"/>
      <c r="I39" s="53"/>
      <c r="J39" s="36"/>
      <c r="K39" s="36"/>
      <c r="L39" s="52">
        <v>2.0</v>
      </c>
      <c r="M39" s="36">
        <v>35.0</v>
      </c>
      <c r="N39" s="36"/>
      <c r="O39" s="36"/>
      <c r="P39" s="36"/>
      <c r="Q39" s="36">
        <f t="shared" ref="Q39:Q42" si="13">SUM(H39:P39)*B39</f>
        <v>37</v>
      </c>
      <c r="R39" s="37">
        <f t="shared" ref="R39:R42" si="14">Q39*0.26</f>
        <v>9.62</v>
      </c>
      <c r="S39" s="38">
        <f t="shared" ref="S39:S42" si="15">R39+1.02</f>
        <v>10.64</v>
      </c>
      <c r="T39" s="53"/>
      <c r="U39" s="53"/>
      <c r="V39" s="53"/>
      <c r="W39" s="53"/>
      <c r="X39" s="53"/>
      <c r="Y39" s="53"/>
      <c r="Z39" s="53"/>
    </row>
    <row r="40" ht="14.25" customHeight="1">
      <c r="A40" s="8" t="s">
        <v>52</v>
      </c>
      <c r="B40" s="55">
        <v>1.0</v>
      </c>
      <c r="C40" s="36" t="s">
        <v>17</v>
      </c>
      <c r="D40" s="36" t="s">
        <v>49</v>
      </c>
      <c r="E40" s="36" t="s">
        <v>50</v>
      </c>
      <c r="F40" s="36" t="s">
        <v>51</v>
      </c>
      <c r="G40" s="36" t="s">
        <v>21</v>
      </c>
      <c r="H40" s="36">
        <v>5.0</v>
      </c>
      <c r="I40" s="36"/>
      <c r="J40" s="36"/>
      <c r="K40" s="36"/>
      <c r="L40" s="36"/>
      <c r="M40" s="36"/>
      <c r="N40" s="36">
        <v>10.0</v>
      </c>
      <c r="O40" s="36">
        <v>14.0</v>
      </c>
      <c r="P40" s="36">
        <v>10.0</v>
      </c>
      <c r="Q40" s="36">
        <f t="shared" si="13"/>
        <v>39</v>
      </c>
      <c r="R40" s="37">
        <f t="shared" si="14"/>
        <v>10.14</v>
      </c>
      <c r="S40" s="38">
        <f t="shared" si="15"/>
        <v>11.16</v>
      </c>
      <c r="T40" s="53"/>
      <c r="U40" s="53"/>
      <c r="V40" s="53"/>
      <c r="W40" s="53"/>
      <c r="X40" s="53"/>
      <c r="Y40" s="53"/>
      <c r="Z40" s="53"/>
    </row>
    <row r="41" ht="14.25" customHeight="1">
      <c r="A41" s="8" t="s">
        <v>53</v>
      </c>
      <c r="B41" s="55">
        <v>1.0</v>
      </c>
      <c r="C41" s="36" t="s">
        <v>17</v>
      </c>
      <c r="D41" s="36" t="s">
        <v>49</v>
      </c>
      <c r="E41" s="36" t="s">
        <v>50</v>
      </c>
      <c r="F41" s="36" t="s">
        <v>51</v>
      </c>
      <c r="G41" s="36" t="s">
        <v>21</v>
      </c>
      <c r="H41" s="36">
        <v>5.0</v>
      </c>
      <c r="I41" s="36"/>
      <c r="J41" s="36">
        <v>12.0</v>
      </c>
      <c r="K41" s="36">
        <v>21.0</v>
      </c>
      <c r="L41" s="36"/>
      <c r="M41" s="36"/>
      <c r="N41" s="36"/>
      <c r="O41" s="36"/>
      <c r="P41" s="36"/>
      <c r="Q41" s="36">
        <f t="shared" si="13"/>
        <v>38</v>
      </c>
      <c r="R41" s="37">
        <f t="shared" si="14"/>
        <v>9.88</v>
      </c>
      <c r="S41" s="38">
        <f t="shared" si="15"/>
        <v>10.9</v>
      </c>
      <c r="T41" s="53"/>
      <c r="U41" s="53"/>
      <c r="V41" s="53"/>
      <c r="W41" s="53"/>
      <c r="X41" s="53"/>
      <c r="Y41" s="53"/>
      <c r="Z41" s="53"/>
    </row>
    <row r="42" ht="14.25" customHeight="1">
      <c r="A42" s="8" t="s">
        <v>54</v>
      </c>
      <c r="B42" s="55">
        <v>1.0</v>
      </c>
      <c r="C42" s="36" t="s">
        <v>17</v>
      </c>
      <c r="D42" s="36" t="s">
        <v>49</v>
      </c>
      <c r="E42" s="36" t="s">
        <v>50</v>
      </c>
      <c r="F42" s="36" t="s">
        <v>51</v>
      </c>
      <c r="G42" s="36" t="s">
        <v>21</v>
      </c>
      <c r="H42" s="36"/>
      <c r="I42" s="36"/>
      <c r="J42" s="36"/>
      <c r="K42" s="36"/>
      <c r="L42" s="36">
        <v>40.0</v>
      </c>
      <c r="M42" s="36"/>
      <c r="N42" s="36"/>
      <c r="O42" s="36"/>
      <c r="P42" s="36"/>
      <c r="Q42" s="36">
        <f t="shared" si="13"/>
        <v>40</v>
      </c>
      <c r="R42" s="37">
        <f t="shared" si="14"/>
        <v>10.4</v>
      </c>
      <c r="S42" s="38">
        <f t="shared" si="15"/>
        <v>11.42</v>
      </c>
      <c r="T42" s="53"/>
      <c r="U42" s="53"/>
      <c r="V42" s="53"/>
      <c r="W42" s="53"/>
      <c r="X42" s="53"/>
      <c r="Y42" s="53"/>
      <c r="Z42" s="53"/>
    </row>
    <row r="43" ht="14.25" customHeight="1">
      <c r="A43" s="39"/>
      <c r="B43" s="40">
        <f>SUM(B39:B42)</f>
        <v>4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>
        <f t="shared" ref="Q43:S43" si="16">SUM(Q39:Q42)</f>
        <v>154</v>
      </c>
      <c r="R43" s="41">
        <f t="shared" si="16"/>
        <v>40.04</v>
      </c>
      <c r="S43" s="42">
        <f t="shared" si="16"/>
        <v>44.12</v>
      </c>
    </row>
    <row r="44" ht="14.25" customHeight="1">
      <c r="A44" s="25" t="s">
        <v>6</v>
      </c>
      <c r="B44" s="26" t="s">
        <v>7</v>
      </c>
      <c r="C44" s="26" t="s">
        <v>8</v>
      </c>
      <c r="D44" s="27" t="s">
        <v>9</v>
      </c>
      <c r="E44" s="27" t="s">
        <v>10</v>
      </c>
      <c r="F44" s="28"/>
      <c r="G44" s="27" t="s">
        <v>11</v>
      </c>
      <c r="H44" s="29"/>
      <c r="I44" s="6"/>
      <c r="J44" s="6"/>
      <c r="K44" s="6"/>
      <c r="L44" s="6"/>
      <c r="M44" s="6"/>
      <c r="N44" s="6"/>
      <c r="O44" s="6"/>
      <c r="P44" s="30"/>
      <c r="Q44" s="27" t="s">
        <v>12</v>
      </c>
      <c r="R44" s="27" t="s">
        <v>13</v>
      </c>
      <c r="S44" s="31" t="s">
        <v>14</v>
      </c>
      <c r="T44" s="4"/>
      <c r="U44" s="4"/>
      <c r="V44" s="4"/>
      <c r="W44" s="4"/>
      <c r="X44" s="4"/>
      <c r="Y44" s="4"/>
      <c r="Z44" s="4"/>
    </row>
    <row r="45" ht="14.25" customHeight="1">
      <c r="A45" s="32"/>
      <c r="B45" s="33"/>
      <c r="C45" s="33"/>
      <c r="D45" s="33"/>
      <c r="E45" s="33"/>
      <c r="F45" s="28" t="s">
        <v>15</v>
      </c>
      <c r="G45" s="33"/>
      <c r="H45" s="34">
        <v>8.0</v>
      </c>
      <c r="I45" s="34">
        <v>10.0</v>
      </c>
      <c r="J45" s="34">
        <v>12.0</v>
      </c>
      <c r="K45" s="34">
        <v>14.0</v>
      </c>
      <c r="L45" s="34">
        <v>16.0</v>
      </c>
      <c r="M45" s="34">
        <v>18.0</v>
      </c>
      <c r="N45" s="34">
        <v>20.0</v>
      </c>
      <c r="O45" s="34">
        <v>22.0</v>
      </c>
      <c r="P45" s="34">
        <v>24.0</v>
      </c>
      <c r="Q45" s="33"/>
      <c r="R45" s="33"/>
      <c r="S45" s="35"/>
      <c r="T45" s="4"/>
      <c r="U45" s="4"/>
      <c r="V45" s="4"/>
      <c r="W45" s="4"/>
      <c r="X45" s="4"/>
      <c r="Y45" s="4"/>
      <c r="Z45" s="4"/>
    </row>
    <row r="46" ht="14.25" customHeight="1">
      <c r="A46" s="8" t="s">
        <v>55</v>
      </c>
      <c r="B46" s="36">
        <v>1.0</v>
      </c>
      <c r="C46" s="36" t="s">
        <v>17</v>
      </c>
      <c r="D46" s="36" t="s">
        <v>56</v>
      </c>
      <c r="E46" s="36" t="s">
        <v>57</v>
      </c>
      <c r="F46" s="36" t="s">
        <v>58</v>
      </c>
      <c r="G46" s="36" t="s">
        <v>21</v>
      </c>
      <c r="H46" s="36"/>
      <c r="I46" s="36">
        <v>26.0</v>
      </c>
      <c r="J46" s="36"/>
      <c r="K46" s="36"/>
      <c r="L46" s="36"/>
      <c r="M46" s="36"/>
      <c r="N46" s="36">
        <v>8.0</v>
      </c>
      <c r="O46" s="36"/>
      <c r="P46" s="36"/>
      <c r="Q46" s="36">
        <f t="shared" ref="Q46:Q52" si="17">SUM(H46:P46)*B46</f>
        <v>34</v>
      </c>
      <c r="R46" s="37">
        <f t="shared" ref="R46:R52" si="18">Q46*0.26</f>
        <v>8.84</v>
      </c>
      <c r="S46" s="43">
        <f t="shared" ref="S46:S52" si="19">R46+1.02</f>
        <v>9.86</v>
      </c>
    </row>
    <row r="47" ht="14.25" customHeight="1">
      <c r="A47" s="8" t="s">
        <v>59</v>
      </c>
      <c r="B47" s="36">
        <v>1.0</v>
      </c>
      <c r="C47" s="36" t="s">
        <v>17</v>
      </c>
      <c r="D47" s="36" t="s">
        <v>56</v>
      </c>
      <c r="E47" s="36" t="s">
        <v>57</v>
      </c>
      <c r="F47" s="36" t="s">
        <v>58</v>
      </c>
      <c r="G47" s="36" t="s">
        <v>21</v>
      </c>
      <c r="H47" s="36"/>
      <c r="I47" s="36"/>
      <c r="J47" s="36">
        <v>10.0</v>
      </c>
      <c r="K47" s="36">
        <v>8.0</v>
      </c>
      <c r="L47" s="36"/>
      <c r="M47" s="36">
        <v>7.0</v>
      </c>
      <c r="N47" s="36"/>
      <c r="O47" s="36">
        <v>6.0</v>
      </c>
      <c r="P47" s="36">
        <v>1.0</v>
      </c>
      <c r="Q47" s="36">
        <f t="shared" si="17"/>
        <v>32</v>
      </c>
      <c r="R47" s="37">
        <f t="shared" si="18"/>
        <v>8.32</v>
      </c>
      <c r="S47" s="43">
        <f t="shared" si="19"/>
        <v>9.34</v>
      </c>
    </row>
    <row r="48" ht="14.25" customHeight="1">
      <c r="A48" s="8" t="s">
        <v>60</v>
      </c>
      <c r="B48" s="55">
        <v>2.0</v>
      </c>
      <c r="C48" s="36" t="s">
        <v>17</v>
      </c>
      <c r="D48" s="36" t="s">
        <v>56</v>
      </c>
      <c r="E48" s="36" t="s">
        <v>57</v>
      </c>
      <c r="F48" s="36" t="s">
        <v>58</v>
      </c>
      <c r="G48" s="36" t="s">
        <v>21</v>
      </c>
      <c r="H48" s="36"/>
      <c r="I48" s="36"/>
      <c r="J48" s="36">
        <v>40.0</v>
      </c>
      <c r="K48" s="36"/>
      <c r="L48" s="36"/>
      <c r="M48" s="36"/>
      <c r="N48" s="36"/>
      <c r="O48" s="36"/>
      <c r="P48" s="36"/>
      <c r="Q48" s="36">
        <f t="shared" si="17"/>
        <v>80</v>
      </c>
      <c r="R48" s="37">
        <f t="shared" si="18"/>
        <v>20.8</v>
      </c>
      <c r="S48" s="43">
        <f t="shared" si="19"/>
        <v>21.82</v>
      </c>
    </row>
    <row r="49" ht="14.25" customHeight="1">
      <c r="A49" s="8" t="s">
        <v>61</v>
      </c>
      <c r="B49" s="55">
        <v>1.0</v>
      </c>
      <c r="C49" s="36" t="s">
        <v>17</v>
      </c>
      <c r="D49" s="36" t="s">
        <v>56</v>
      </c>
      <c r="E49" s="36" t="s">
        <v>57</v>
      </c>
      <c r="F49" s="36" t="s">
        <v>58</v>
      </c>
      <c r="G49" s="36" t="s">
        <v>21</v>
      </c>
      <c r="H49" s="36"/>
      <c r="I49" s="36"/>
      <c r="J49" s="36"/>
      <c r="K49" s="36">
        <v>40.0</v>
      </c>
      <c r="L49" s="36"/>
      <c r="M49" s="36"/>
      <c r="N49" s="36"/>
      <c r="O49" s="36"/>
      <c r="P49" s="36"/>
      <c r="Q49" s="36">
        <f t="shared" si="17"/>
        <v>40</v>
      </c>
      <c r="R49" s="37">
        <f t="shared" si="18"/>
        <v>10.4</v>
      </c>
      <c r="S49" s="43">
        <f t="shared" si="19"/>
        <v>11.42</v>
      </c>
    </row>
    <row r="50" ht="14.25" customHeight="1">
      <c r="A50" s="8" t="s">
        <v>62</v>
      </c>
      <c r="B50" s="55">
        <v>1.0</v>
      </c>
      <c r="C50" s="36" t="s">
        <v>17</v>
      </c>
      <c r="D50" s="36" t="s">
        <v>56</v>
      </c>
      <c r="E50" s="36" t="s">
        <v>57</v>
      </c>
      <c r="F50" s="36" t="s">
        <v>58</v>
      </c>
      <c r="G50" s="36" t="s">
        <v>21</v>
      </c>
      <c r="H50" s="36"/>
      <c r="I50" s="36"/>
      <c r="J50" s="36"/>
      <c r="K50" s="36"/>
      <c r="L50" s="36">
        <v>40.0</v>
      </c>
      <c r="M50" s="36"/>
      <c r="N50" s="36"/>
      <c r="O50" s="36"/>
      <c r="P50" s="36"/>
      <c r="Q50" s="36">
        <f t="shared" si="17"/>
        <v>40</v>
      </c>
      <c r="R50" s="37">
        <f t="shared" si="18"/>
        <v>10.4</v>
      </c>
      <c r="S50" s="43">
        <f t="shared" si="19"/>
        <v>11.42</v>
      </c>
    </row>
    <row r="51" ht="14.25" customHeight="1">
      <c r="A51" s="8" t="s">
        <v>63</v>
      </c>
      <c r="B51" s="55">
        <v>1.0</v>
      </c>
      <c r="C51" s="36" t="s">
        <v>17</v>
      </c>
      <c r="D51" s="36" t="s">
        <v>56</v>
      </c>
      <c r="E51" s="36" t="s">
        <v>57</v>
      </c>
      <c r="F51" s="36" t="s">
        <v>58</v>
      </c>
      <c r="G51" s="36" t="s">
        <v>21</v>
      </c>
      <c r="H51" s="36"/>
      <c r="I51" s="36"/>
      <c r="J51" s="36"/>
      <c r="K51" s="36"/>
      <c r="L51" s="36">
        <v>33.0</v>
      </c>
      <c r="M51" s="36"/>
      <c r="N51" s="36"/>
      <c r="O51" s="36"/>
      <c r="P51" s="36"/>
      <c r="Q51" s="36">
        <f t="shared" si="17"/>
        <v>33</v>
      </c>
      <c r="R51" s="37">
        <f t="shared" si="18"/>
        <v>8.58</v>
      </c>
      <c r="S51" s="43">
        <f t="shared" si="19"/>
        <v>9.6</v>
      </c>
    </row>
    <row r="52" ht="14.25" customHeight="1">
      <c r="A52" s="8" t="s">
        <v>64</v>
      </c>
      <c r="B52" s="55">
        <v>1.0</v>
      </c>
      <c r="C52" s="36" t="s">
        <v>17</v>
      </c>
      <c r="D52" s="36" t="s">
        <v>56</v>
      </c>
      <c r="E52" s="36" t="s">
        <v>57</v>
      </c>
      <c r="F52" s="36" t="s">
        <v>58</v>
      </c>
      <c r="G52" s="36" t="s">
        <v>21</v>
      </c>
      <c r="H52" s="36"/>
      <c r="I52" s="36"/>
      <c r="J52" s="36"/>
      <c r="K52" s="36"/>
      <c r="L52" s="36"/>
      <c r="M52" s="36">
        <v>40.0</v>
      </c>
      <c r="N52" s="36"/>
      <c r="O52" s="36"/>
      <c r="P52" s="36"/>
      <c r="Q52" s="36">
        <f t="shared" si="17"/>
        <v>40</v>
      </c>
      <c r="R52" s="37">
        <f t="shared" si="18"/>
        <v>10.4</v>
      </c>
      <c r="S52" s="43">
        <f t="shared" si="19"/>
        <v>11.42</v>
      </c>
    </row>
    <row r="53" ht="14.25" customHeight="1">
      <c r="A53" s="39"/>
      <c r="B53" s="40">
        <f>SUM(B46:B52)</f>
        <v>8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>
        <f t="shared" ref="Q53:S53" si="20">SUM(Q46:Q52)</f>
        <v>299</v>
      </c>
      <c r="R53" s="41">
        <f t="shared" si="20"/>
        <v>77.74</v>
      </c>
      <c r="S53" s="42">
        <f t="shared" si="20"/>
        <v>84.88</v>
      </c>
    </row>
    <row r="54" ht="14.25" customHeight="1">
      <c r="A54" s="56"/>
      <c r="B54" s="57"/>
      <c r="C54" s="57"/>
      <c r="D54" s="58"/>
      <c r="E54" s="59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60"/>
      <c r="S54" s="61"/>
    </row>
    <row r="55" ht="14.25" customHeight="1">
      <c r="A55" s="17"/>
      <c r="B55" s="36"/>
      <c r="C55" s="62"/>
      <c r="D55" s="63" t="s">
        <v>65</v>
      </c>
      <c r="E55" s="64">
        <f>Q10+Q21+Q28+Q36+Q43+Q53</f>
        <v>1126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65"/>
    </row>
    <row r="56" ht="14.25" customHeight="1">
      <c r="A56" s="17"/>
      <c r="B56" s="36"/>
      <c r="C56" s="62"/>
      <c r="D56" s="66" t="s">
        <v>66</v>
      </c>
      <c r="E56" s="67">
        <f>B10+B21+B28+B36+B43+B53</f>
        <v>30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65"/>
    </row>
    <row r="57" ht="14.25" customHeight="1">
      <c r="A57" s="17"/>
      <c r="B57" s="36"/>
      <c r="C57" s="62"/>
      <c r="D57" s="66" t="s">
        <v>67</v>
      </c>
      <c r="E57" s="68">
        <f>R10+R21+R28+R36+R43+R53</f>
        <v>292.76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65"/>
    </row>
    <row r="58" ht="14.25" customHeight="1">
      <c r="A58" s="17"/>
      <c r="B58" s="36"/>
      <c r="C58" s="62"/>
      <c r="D58" s="69" t="s">
        <v>68</v>
      </c>
      <c r="E58" s="70">
        <f>S10+S21+S28+S36+S43+S53</f>
        <v>322.34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65"/>
    </row>
    <row r="59" ht="14.25" customHeight="1">
      <c r="A59" s="71"/>
      <c r="B59" s="72"/>
      <c r="C59" s="72"/>
      <c r="D59" s="73"/>
      <c r="E59" s="73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4"/>
    </row>
    <row r="60" ht="14.25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</row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6">
    <mergeCell ref="Q29:Q30"/>
    <mergeCell ref="R29:R30"/>
    <mergeCell ref="S29:S30"/>
    <mergeCell ref="A29:A30"/>
    <mergeCell ref="B29:B30"/>
    <mergeCell ref="C29:C30"/>
    <mergeCell ref="D29:D30"/>
    <mergeCell ref="E29:E30"/>
    <mergeCell ref="G29:G30"/>
    <mergeCell ref="H29:P29"/>
    <mergeCell ref="Q37:Q38"/>
    <mergeCell ref="R37:R38"/>
    <mergeCell ref="S37:S38"/>
    <mergeCell ref="A37:A38"/>
    <mergeCell ref="B37:B38"/>
    <mergeCell ref="C37:C38"/>
    <mergeCell ref="D37:D38"/>
    <mergeCell ref="E37:E38"/>
    <mergeCell ref="G37:G38"/>
    <mergeCell ref="H37:P37"/>
    <mergeCell ref="Q44:Q45"/>
    <mergeCell ref="R44:R45"/>
    <mergeCell ref="S44:S45"/>
    <mergeCell ref="A44:A45"/>
    <mergeCell ref="B44:B45"/>
    <mergeCell ref="C44:C45"/>
    <mergeCell ref="D44:D45"/>
    <mergeCell ref="E44:E45"/>
    <mergeCell ref="G44:G45"/>
    <mergeCell ref="H44:P44"/>
    <mergeCell ref="A1:S1"/>
    <mergeCell ref="A2:S2"/>
    <mergeCell ref="B3:K3"/>
    <mergeCell ref="B4:K4"/>
    <mergeCell ref="B5:K5"/>
    <mergeCell ref="B7:B8"/>
    <mergeCell ref="C7:C8"/>
    <mergeCell ref="D7:D8"/>
    <mergeCell ref="E7:E8"/>
    <mergeCell ref="G7:G8"/>
    <mergeCell ref="B6:K6"/>
    <mergeCell ref="R11:R12"/>
    <mergeCell ref="S11:S12"/>
    <mergeCell ref="H7:P7"/>
    <mergeCell ref="Q7:Q8"/>
    <mergeCell ref="R7:R8"/>
    <mergeCell ref="S7:S8"/>
    <mergeCell ref="H11:P11"/>
    <mergeCell ref="Q11:Q12"/>
    <mergeCell ref="A7:A8"/>
    <mergeCell ref="A11:A12"/>
    <mergeCell ref="B11:B12"/>
    <mergeCell ref="C11:C12"/>
    <mergeCell ref="D11:D12"/>
    <mergeCell ref="E11:E12"/>
    <mergeCell ref="G11:G12"/>
    <mergeCell ref="Q22:Q23"/>
    <mergeCell ref="R22:R23"/>
    <mergeCell ref="S22:S23"/>
    <mergeCell ref="A22:A23"/>
    <mergeCell ref="B22:B23"/>
    <mergeCell ref="C22:C23"/>
    <mergeCell ref="D22:D23"/>
    <mergeCell ref="E22:E23"/>
    <mergeCell ref="G22:G23"/>
    <mergeCell ref="H22:P22"/>
  </mergeCells>
  <printOptions horizontalCentered="1" verticalCentered="1"/>
  <pageMargins bottom="0.0" footer="0.0" header="0.0" left="0.0" right="0.0" top="0.0"/>
  <pageSetup paperSize="9" orientation="landscape"/>
  <rowBreaks count="1" manualBreakCount="1">
    <brk id="68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8.86"/>
    <col customWidth="1" min="3" max="3" width="19.57"/>
    <col customWidth="1" min="4" max="4" width="26.57"/>
    <col customWidth="1" min="5" max="5" width="29.0"/>
    <col customWidth="1" min="6" max="6" width="24.71"/>
    <col customWidth="1" min="7" max="7" width="37.86"/>
    <col customWidth="1" min="8" max="8" width="8.86"/>
    <col customWidth="1" min="9" max="9" width="17.43"/>
    <col customWidth="1" min="10" max="16" width="8.86"/>
    <col customWidth="1" min="17" max="17" width="12.29"/>
    <col customWidth="1" min="18" max="18" width="17.14"/>
    <col customWidth="1" min="19" max="19" width="23.43"/>
    <col customWidth="1" min="20" max="26" width="8.71"/>
  </cols>
  <sheetData>
    <row r="1" ht="14.25" customHeight="1">
      <c r="A1" s="7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ht="14.2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ht="14.25" customHeight="1">
      <c r="A3" s="8"/>
      <c r="B3" s="9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2"/>
      <c r="P3" s="12"/>
      <c r="Q3" s="12"/>
      <c r="R3" s="12"/>
      <c r="S3" s="13"/>
    </row>
    <row r="4" ht="14.25" customHeight="1">
      <c r="A4" s="8" t="s">
        <v>2</v>
      </c>
      <c r="B4" s="14" t="s">
        <v>3</v>
      </c>
      <c r="C4" s="6"/>
      <c r="D4" s="6"/>
      <c r="E4" s="6"/>
      <c r="F4" s="6"/>
      <c r="G4" s="6"/>
      <c r="H4" s="6"/>
      <c r="I4" s="6"/>
      <c r="J4" s="6"/>
      <c r="K4" s="7"/>
      <c r="L4" s="15"/>
      <c r="M4" s="15"/>
      <c r="N4" s="15"/>
      <c r="O4" s="15"/>
      <c r="P4" s="15"/>
      <c r="Q4" s="15"/>
      <c r="R4" s="15"/>
      <c r="S4" s="16"/>
    </row>
    <row r="5" ht="14.25" customHeight="1">
      <c r="A5" s="17"/>
      <c r="B5" s="18" t="s">
        <v>4</v>
      </c>
      <c r="C5" s="6"/>
      <c r="D5" s="6"/>
      <c r="E5" s="6"/>
      <c r="F5" s="6"/>
      <c r="G5" s="6"/>
      <c r="H5" s="6"/>
      <c r="I5" s="6"/>
      <c r="J5" s="6"/>
      <c r="K5" s="7"/>
      <c r="L5" s="19"/>
      <c r="M5" s="19"/>
      <c r="N5" s="19"/>
      <c r="O5" s="19"/>
      <c r="P5" s="19"/>
      <c r="Q5" s="19"/>
      <c r="R5" s="19"/>
      <c r="S5" s="20"/>
    </row>
    <row r="6" ht="14.25" customHeight="1">
      <c r="A6" s="21"/>
      <c r="B6" s="22" t="s">
        <v>5</v>
      </c>
      <c r="C6" s="10"/>
      <c r="D6" s="10"/>
      <c r="E6" s="10"/>
      <c r="F6" s="10"/>
      <c r="G6" s="10"/>
      <c r="H6" s="10"/>
      <c r="I6" s="10"/>
      <c r="J6" s="10"/>
      <c r="K6" s="11"/>
      <c r="L6" s="23"/>
      <c r="M6" s="23"/>
      <c r="N6" s="23"/>
      <c r="O6" s="23"/>
      <c r="P6" s="23"/>
      <c r="Q6" s="23"/>
      <c r="R6" s="23"/>
      <c r="S6" s="24"/>
    </row>
    <row r="7" ht="14.25" customHeight="1">
      <c r="A7" s="25" t="s">
        <v>6</v>
      </c>
      <c r="B7" s="26" t="s">
        <v>7</v>
      </c>
      <c r="C7" s="26" t="s">
        <v>8</v>
      </c>
      <c r="D7" s="27" t="s">
        <v>9</v>
      </c>
      <c r="E7" s="27" t="s">
        <v>10</v>
      </c>
      <c r="F7" s="28"/>
      <c r="G7" s="27" t="s">
        <v>11</v>
      </c>
      <c r="H7" s="29"/>
      <c r="I7" s="6"/>
      <c r="J7" s="6"/>
      <c r="K7" s="6"/>
      <c r="L7" s="6"/>
      <c r="M7" s="6"/>
      <c r="N7" s="6"/>
      <c r="O7" s="6"/>
      <c r="P7" s="30"/>
      <c r="Q7" s="27" t="s">
        <v>12</v>
      </c>
      <c r="R7" s="27" t="s">
        <v>13</v>
      </c>
      <c r="S7" s="31" t="s">
        <v>14</v>
      </c>
    </row>
    <row r="8" ht="14.25" customHeight="1">
      <c r="A8" s="32"/>
      <c r="B8" s="33"/>
      <c r="C8" s="33"/>
      <c r="D8" s="33"/>
      <c r="E8" s="33"/>
      <c r="F8" s="28" t="s">
        <v>15</v>
      </c>
      <c r="G8" s="33"/>
      <c r="H8" s="34">
        <v>8.0</v>
      </c>
      <c r="I8" s="34">
        <v>10.0</v>
      </c>
      <c r="J8" s="34">
        <v>12.0</v>
      </c>
      <c r="K8" s="34">
        <v>14.0</v>
      </c>
      <c r="L8" s="34">
        <v>16.0</v>
      </c>
      <c r="M8" s="34">
        <v>18.0</v>
      </c>
      <c r="N8" s="34">
        <v>20.0</v>
      </c>
      <c r="O8" s="34">
        <v>22.0</v>
      </c>
      <c r="P8" s="34">
        <v>24.0</v>
      </c>
      <c r="Q8" s="33"/>
      <c r="R8" s="33"/>
      <c r="S8" s="35"/>
    </row>
    <row r="9" ht="14.25" customHeight="1">
      <c r="A9" s="8" t="s">
        <v>16</v>
      </c>
      <c r="B9" s="36">
        <v>1.0</v>
      </c>
      <c r="C9" s="36" t="s">
        <v>17</v>
      </c>
      <c r="D9" s="36" t="s">
        <v>69</v>
      </c>
      <c r="E9" s="36" t="s">
        <v>24</v>
      </c>
      <c r="F9" s="36" t="s">
        <v>70</v>
      </c>
      <c r="G9" s="36" t="s">
        <v>21</v>
      </c>
      <c r="H9" s="36">
        <v>2.0</v>
      </c>
      <c r="I9" s="36">
        <v>28.0</v>
      </c>
      <c r="J9" s="36"/>
      <c r="K9" s="36"/>
      <c r="L9" s="36">
        <v>5.0</v>
      </c>
      <c r="M9" s="36"/>
      <c r="N9" s="36"/>
      <c r="O9" s="36"/>
      <c r="P9" s="36"/>
      <c r="Q9" s="36">
        <f t="shared" ref="Q9:Q15" si="1">SUM(H9:P9)*B9</f>
        <v>35</v>
      </c>
      <c r="R9" s="37">
        <f t="shared" ref="R9:R15" si="2">(B9*(S9-1.02))</f>
        <v>8.84</v>
      </c>
      <c r="S9" s="43">
        <v>9.86</v>
      </c>
    </row>
    <row r="10" ht="14.25" customHeight="1">
      <c r="A10" s="8" t="s">
        <v>22</v>
      </c>
      <c r="B10" s="36">
        <v>1.0</v>
      </c>
      <c r="C10" s="36" t="s">
        <v>17</v>
      </c>
      <c r="D10" s="36" t="s">
        <v>69</v>
      </c>
      <c r="E10" s="36" t="s">
        <v>24</v>
      </c>
      <c r="F10" s="36" t="s">
        <v>70</v>
      </c>
      <c r="G10" s="36" t="s">
        <v>21</v>
      </c>
      <c r="H10" s="36"/>
      <c r="I10" s="36"/>
      <c r="J10" s="36">
        <v>38.0</v>
      </c>
      <c r="K10" s="36"/>
      <c r="L10" s="36"/>
      <c r="M10" s="36"/>
      <c r="N10" s="36"/>
      <c r="O10" s="36"/>
      <c r="P10" s="36"/>
      <c r="Q10" s="36">
        <f t="shared" si="1"/>
        <v>38</v>
      </c>
      <c r="R10" s="37">
        <f t="shared" si="2"/>
        <v>9.72</v>
      </c>
      <c r="S10" s="43">
        <v>10.74</v>
      </c>
    </row>
    <row r="11" ht="14.25" customHeight="1">
      <c r="A11" s="8" t="s">
        <v>26</v>
      </c>
      <c r="B11" s="36">
        <v>1.0</v>
      </c>
      <c r="C11" s="36" t="s">
        <v>17</v>
      </c>
      <c r="D11" s="36" t="s">
        <v>69</v>
      </c>
      <c r="E11" s="36" t="s">
        <v>24</v>
      </c>
      <c r="F11" s="36" t="s">
        <v>70</v>
      </c>
      <c r="G11" s="36" t="s">
        <v>21</v>
      </c>
      <c r="H11" s="36"/>
      <c r="I11" s="36"/>
      <c r="J11" s="36"/>
      <c r="K11" s="36">
        <v>40.0</v>
      </c>
      <c r="L11" s="36"/>
      <c r="M11" s="36"/>
      <c r="N11" s="36"/>
      <c r="O11" s="36"/>
      <c r="P11" s="36"/>
      <c r="Q11" s="36">
        <f t="shared" si="1"/>
        <v>40</v>
      </c>
      <c r="R11" s="37">
        <f t="shared" si="2"/>
        <v>10.68</v>
      </c>
      <c r="S11" s="43">
        <v>11.7</v>
      </c>
    </row>
    <row r="12" ht="14.25" customHeight="1">
      <c r="A12" s="8" t="s">
        <v>27</v>
      </c>
      <c r="B12" s="36">
        <v>1.0</v>
      </c>
      <c r="C12" s="36" t="s">
        <v>17</v>
      </c>
      <c r="D12" s="36" t="s">
        <v>69</v>
      </c>
      <c r="E12" s="36" t="s">
        <v>24</v>
      </c>
      <c r="F12" s="36" t="s">
        <v>70</v>
      </c>
      <c r="G12" s="36" t="s">
        <v>21</v>
      </c>
      <c r="H12" s="36"/>
      <c r="I12" s="36"/>
      <c r="J12" s="36"/>
      <c r="K12" s="36"/>
      <c r="L12" s="36">
        <v>40.0</v>
      </c>
      <c r="M12" s="36"/>
      <c r="N12" s="36"/>
      <c r="O12" s="36"/>
      <c r="P12" s="36"/>
      <c r="Q12" s="36">
        <f t="shared" si="1"/>
        <v>40</v>
      </c>
      <c r="R12" s="37">
        <f t="shared" si="2"/>
        <v>10.98</v>
      </c>
      <c r="S12" s="43">
        <v>12.0</v>
      </c>
    </row>
    <row r="13" ht="14.25" customHeight="1">
      <c r="A13" s="8" t="s">
        <v>28</v>
      </c>
      <c r="B13" s="36">
        <v>1.0</v>
      </c>
      <c r="C13" s="36" t="s">
        <v>17</v>
      </c>
      <c r="D13" s="36" t="s">
        <v>69</v>
      </c>
      <c r="E13" s="36" t="s">
        <v>24</v>
      </c>
      <c r="F13" s="36" t="s">
        <v>70</v>
      </c>
      <c r="G13" s="36" t="s">
        <v>21</v>
      </c>
      <c r="H13" s="36"/>
      <c r="I13" s="36"/>
      <c r="J13" s="36"/>
      <c r="K13" s="36"/>
      <c r="L13" s="36">
        <v>5.0</v>
      </c>
      <c r="M13" s="36">
        <v>32.0</v>
      </c>
      <c r="N13" s="36"/>
      <c r="O13" s="36"/>
      <c r="P13" s="36"/>
      <c r="Q13" s="36">
        <f t="shared" si="1"/>
        <v>37</v>
      </c>
      <c r="R13" s="37">
        <f t="shared" si="2"/>
        <v>10.58</v>
      </c>
      <c r="S13" s="43">
        <v>11.6</v>
      </c>
    </row>
    <row r="14" ht="14.25" customHeight="1">
      <c r="A14" s="8" t="s">
        <v>29</v>
      </c>
      <c r="B14" s="36">
        <v>1.0</v>
      </c>
      <c r="C14" s="36" t="s">
        <v>17</v>
      </c>
      <c r="D14" s="36" t="s">
        <v>69</v>
      </c>
      <c r="E14" s="36" t="s">
        <v>24</v>
      </c>
      <c r="F14" s="36" t="s">
        <v>70</v>
      </c>
      <c r="G14" s="36" t="s">
        <v>21</v>
      </c>
      <c r="H14" s="36"/>
      <c r="I14" s="36"/>
      <c r="J14" s="36"/>
      <c r="K14" s="36"/>
      <c r="L14" s="36"/>
      <c r="M14" s="36"/>
      <c r="N14" s="36">
        <v>20.0</v>
      </c>
      <c r="O14" s="36">
        <v>13.0</v>
      </c>
      <c r="P14" s="36"/>
      <c r="Q14" s="36">
        <f t="shared" si="1"/>
        <v>33</v>
      </c>
      <c r="R14" s="37">
        <f t="shared" si="2"/>
        <v>9.9</v>
      </c>
      <c r="S14" s="43">
        <v>10.92</v>
      </c>
    </row>
    <row r="15" ht="14.25" customHeight="1">
      <c r="A15" s="8" t="s">
        <v>30</v>
      </c>
      <c r="B15" s="36">
        <v>1.0</v>
      </c>
      <c r="C15" s="36" t="s">
        <v>17</v>
      </c>
      <c r="D15" s="36" t="s">
        <v>69</v>
      </c>
      <c r="E15" s="36" t="s">
        <v>24</v>
      </c>
      <c r="F15" s="36" t="s">
        <v>70</v>
      </c>
      <c r="G15" s="36" t="s">
        <v>21</v>
      </c>
      <c r="H15" s="36"/>
      <c r="I15" s="36"/>
      <c r="J15" s="36"/>
      <c r="K15" s="36">
        <v>15.0</v>
      </c>
      <c r="L15" s="36"/>
      <c r="M15" s="36"/>
      <c r="N15" s="36"/>
      <c r="O15" s="36"/>
      <c r="P15" s="36">
        <v>11.0</v>
      </c>
      <c r="Q15" s="36">
        <f t="shared" si="1"/>
        <v>26</v>
      </c>
      <c r="R15" s="37">
        <f t="shared" si="2"/>
        <v>7.48</v>
      </c>
      <c r="S15" s="43">
        <v>8.5</v>
      </c>
    </row>
    <row r="16" ht="14.25" customHeight="1">
      <c r="A16" s="39"/>
      <c r="B16" s="40">
        <f>SUM(B9:B15)</f>
        <v>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>
        <f t="shared" ref="Q16:S16" si="3">SUM(Q9:Q15)</f>
        <v>249</v>
      </c>
      <c r="R16" s="44">
        <f t="shared" si="3"/>
        <v>68.18</v>
      </c>
      <c r="S16" s="42">
        <f t="shared" si="3"/>
        <v>75.32</v>
      </c>
    </row>
    <row r="17" ht="14.25" customHeight="1">
      <c r="A17" s="25" t="s">
        <v>6</v>
      </c>
      <c r="B17" s="26" t="s">
        <v>7</v>
      </c>
      <c r="C17" s="26" t="s">
        <v>8</v>
      </c>
      <c r="D17" s="27" t="s">
        <v>9</v>
      </c>
      <c r="E17" s="27" t="s">
        <v>10</v>
      </c>
      <c r="F17" s="28"/>
      <c r="G17" s="27" t="s">
        <v>11</v>
      </c>
      <c r="H17" s="29"/>
      <c r="I17" s="6"/>
      <c r="J17" s="6"/>
      <c r="K17" s="6"/>
      <c r="L17" s="6"/>
      <c r="M17" s="6"/>
      <c r="N17" s="6"/>
      <c r="O17" s="6"/>
      <c r="P17" s="30"/>
      <c r="Q17" s="27" t="s">
        <v>12</v>
      </c>
      <c r="R17" s="27" t="s">
        <v>13</v>
      </c>
      <c r="S17" s="31" t="s">
        <v>14</v>
      </c>
    </row>
    <row r="18" ht="14.25" customHeight="1">
      <c r="A18" s="32"/>
      <c r="B18" s="33"/>
      <c r="C18" s="33"/>
      <c r="D18" s="33"/>
      <c r="E18" s="33"/>
      <c r="F18" s="28" t="s">
        <v>15</v>
      </c>
      <c r="G18" s="33"/>
      <c r="H18" s="34">
        <v>8.0</v>
      </c>
      <c r="I18" s="34">
        <v>10.0</v>
      </c>
      <c r="J18" s="34">
        <v>12.0</v>
      </c>
      <c r="K18" s="34">
        <v>14.0</v>
      </c>
      <c r="L18" s="34">
        <v>16.0</v>
      </c>
      <c r="M18" s="34">
        <v>18.0</v>
      </c>
      <c r="N18" s="34">
        <v>20.0</v>
      </c>
      <c r="O18" s="34">
        <v>22.0</v>
      </c>
      <c r="P18" s="34">
        <v>24.0</v>
      </c>
      <c r="Q18" s="33"/>
      <c r="R18" s="33"/>
      <c r="S18" s="35"/>
    </row>
    <row r="19" ht="14.25" customHeight="1">
      <c r="A19" s="8" t="s">
        <v>31</v>
      </c>
      <c r="B19" s="36">
        <v>1.0</v>
      </c>
      <c r="C19" s="36" t="s">
        <v>17</v>
      </c>
      <c r="D19" s="36" t="s">
        <v>71</v>
      </c>
      <c r="E19" s="36" t="s">
        <v>72</v>
      </c>
      <c r="F19" s="36" t="s">
        <v>73</v>
      </c>
      <c r="G19" s="36" t="s">
        <v>21</v>
      </c>
      <c r="H19" s="36"/>
      <c r="I19" s="36">
        <v>19.0</v>
      </c>
      <c r="J19" s="36">
        <v>3.0</v>
      </c>
      <c r="K19" s="36"/>
      <c r="L19" s="36"/>
      <c r="M19" s="36"/>
      <c r="N19" s="36"/>
      <c r="O19" s="36"/>
      <c r="P19" s="36"/>
      <c r="Q19" s="36">
        <f t="shared" ref="Q19:Q25" si="4">SUM(H19:P19)*B19</f>
        <v>22</v>
      </c>
      <c r="R19" s="37">
        <f t="shared" ref="R19:R25" si="5">(B19*(S19-1.02))</f>
        <v>5.66</v>
      </c>
      <c r="S19" s="43">
        <v>6.68</v>
      </c>
    </row>
    <row r="20" ht="14.25" customHeight="1">
      <c r="A20" s="8" t="s">
        <v>32</v>
      </c>
      <c r="B20" s="36">
        <v>1.0</v>
      </c>
      <c r="C20" s="36" t="s">
        <v>17</v>
      </c>
      <c r="D20" s="36" t="s">
        <v>71</v>
      </c>
      <c r="E20" s="36" t="s">
        <v>72</v>
      </c>
      <c r="F20" s="36" t="s">
        <v>73</v>
      </c>
      <c r="G20" s="36" t="s">
        <v>21</v>
      </c>
      <c r="H20" s="36"/>
      <c r="I20" s="36"/>
      <c r="J20" s="36">
        <v>40.0</v>
      </c>
      <c r="K20" s="36"/>
      <c r="L20" s="36"/>
      <c r="M20" s="36"/>
      <c r="N20" s="36"/>
      <c r="O20" s="36"/>
      <c r="P20" s="36"/>
      <c r="Q20" s="36">
        <f t="shared" si="4"/>
        <v>40</v>
      </c>
      <c r="R20" s="37">
        <f t="shared" si="5"/>
        <v>10.24</v>
      </c>
      <c r="S20" s="43">
        <v>11.26</v>
      </c>
    </row>
    <row r="21" ht="14.25" customHeight="1">
      <c r="A21" s="8" t="s">
        <v>33</v>
      </c>
      <c r="B21" s="36">
        <v>1.0</v>
      </c>
      <c r="C21" s="36" t="s">
        <v>17</v>
      </c>
      <c r="D21" s="36" t="s">
        <v>71</v>
      </c>
      <c r="E21" s="36" t="s">
        <v>72</v>
      </c>
      <c r="F21" s="36" t="s">
        <v>73</v>
      </c>
      <c r="G21" s="36" t="s">
        <v>21</v>
      </c>
      <c r="H21" s="36"/>
      <c r="I21" s="36"/>
      <c r="J21" s="36"/>
      <c r="K21" s="36">
        <v>40.0</v>
      </c>
      <c r="L21" s="36"/>
      <c r="M21" s="36"/>
      <c r="N21" s="36"/>
      <c r="O21" s="36"/>
      <c r="P21" s="36"/>
      <c r="Q21" s="36">
        <f t="shared" si="4"/>
        <v>40</v>
      </c>
      <c r="R21" s="37">
        <f t="shared" si="5"/>
        <v>10.48</v>
      </c>
      <c r="S21" s="43">
        <v>11.5</v>
      </c>
    </row>
    <row r="22" ht="14.25" customHeight="1">
      <c r="A22" s="8" t="s">
        <v>37</v>
      </c>
      <c r="B22" s="36">
        <v>1.0</v>
      </c>
      <c r="C22" s="36" t="s">
        <v>17</v>
      </c>
      <c r="D22" s="36" t="s">
        <v>71</v>
      </c>
      <c r="E22" s="36" t="s">
        <v>72</v>
      </c>
      <c r="F22" s="36" t="s">
        <v>73</v>
      </c>
      <c r="G22" s="36" t="s">
        <v>21</v>
      </c>
      <c r="H22" s="36"/>
      <c r="I22" s="36"/>
      <c r="J22" s="36"/>
      <c r="K22" s="36"/>
      <c r="L22" s="36">
        <v>40.0</v>
      </c>
      <c r="M22" s="36"/>
      <c r="N22" s="36"/>
      <c r="O22" s="36"/>
      <c r="P22" s="36"/>
      <c r="Q22" s="36">
        <f t="shared" si="4"/>
        <v>40</v>
      </c>
      <c r="R22" s="37">
        <f t="shared" si="5"/>
        <v>10.98</v>
      </c>
      <c r="S22" s="43">
        <v>12.0</v>
      </c>
    </row>
    <row r="23" ht="14.25" customHeight="1">
      <c r="A23" s="8" t="s">
        <v>38</v>
      </c>
      <c r="B23" s="36">
        <v>1.0</v>
      </c>
      <c r="C23" s="36" t="s">
        <v>17</v>
      </c>
      <c r="D23" s="36" t="s">
        <v>71</v>
      </c>
      <c r="E23" s="36" t="s">
        <v>72</v>
      </c>
      <c r="F23" s="36" t="s">
        <v>73</v>
      </c>
      <c r="G23" s="36" t="s">
        <v>21</v>
      </c>
      <c r="H23" s="36"/>
      <c r="I23" s="36"/>
      <c r="J23" s="36"/>
      <c r="K23" s="36"/>
      <c r="L23" s="36"/>
      <c r="M23" s="36">
        <v>39.0</v>
      </c>
      <c r="N23" s="36"/>
      <c r="O23" s="36"/>
      <c r="P23" s="36"/>
      <c r="Q23" s="36">
        <f t="shared" si="4"/>
        <v>39</v>
      </c>
      <c r="R23" s="37">
        <f t="shared" si="5"/>
        <v>11.3</v>
      </c>
      <c r="S23" s="43">
        <v>12.32</v>
      </c>
    </row>
    <row r="24" ht="14.25" customHeight="1">
      <c r="A24" s="8" t="s">
        <v>39</v>
      </c>
      <c r="B24" s="36">
        <v>1.0</v>
      </c>
      <c r="C24" s="36" t="s">
        <v>17</v>
      </c>
      <c r="D24" s="36" t="s">
        <v>71</v>
      </c>
      <c r="E24" s="36" t="s">
        <v>72</v>
      </c>
      <c r="F24" s="36" t="s">
        <v>73</v>
      </c>
      <c r="G24" s="36" t="s">
        <v>21</v>
      </c>
      <c r="H24" s="36"/>
      <c r="I24" s="36"/>
      <c r="J24" s="36"/>
      <c r="K24" s="36"/>
      <c r="L24" s="36"/>
      <c r="M24" s="36"/>
      <c r="N24" s="36">
        <v>16.0</v>
      </c>
      <c r="O24" s="36">
        <v>11.0</v>
      </c>
      <c r="P24" s="36">
        <v>7.0</v>
      </c>
      <c r="Q24" s="36">
        <f t="shared" si="4"/>
        <v>34</v>
      </c>
      <c r="R24" s="37">
        <f t="shared" si="5"/>
        <v>10.36</v>
      </c>
      <c r="S24" s="43">
        <v>11.38</v>
      </c>
    </row>
    <row r="25" ht="14.25" customHeight="1">
      <c r="A25" s="8" t="s">
        <v>40</v>
      </c>
      <c r="B25" s="36">
        <v>1.0</v>
      </c>
      <c r="C25" s="36" t="s">
        <v>17</v>
      </c>
      <c r="D25" s="36" t="s">
        <v>71</v>
      </c>
      <c r="E25" s="36" t="s">
        <v>72</v>
      </c>
      <c r="F25" s="36" t="s">
        <v>73</v>
      </c>
      <c r="G25" s="36" t="s">
        <v>21</v>
      </c>
      <c r="H25" s="36"/>
      <c r="I25" s="36"/>
      <c r="J25" s="36"/>
      <c r="K25" s="36">
        <v>24.0</v>
      </c>
      <c r="L25" s="36">
        <v>11.0</v>
      </c>
      <c r="M25" s="36"/>
      <c r="N25" s="36"/>
      <c r="O25" s="36"/>
      <c r="P25" s="36"/>
      <c r="Q25" s="36">
        <f t="shared" si="4"/>
        <v>35</v>
      </c>
      <c r="R25" s="37">
        <f t="shared" si="5"/>
        <v>9.54</v>
      </c>
      <c r="S25" s="43">
        <v>10.56</v>
      </c>
    </row>
    <row r="26" ht="14.25" customHeight="1">
      <c r="A26" s="39"/>
      <c r="B26" s="40">
        <f>SUM(B19:B25)</f>
        <v>7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>
        <f t="shared" ref="Q26:S26" si="6">SUM(Q19:Q25)</f>
        <v>250</v>
      </c>
      <c r="R26" s="44">
        <f t="shared" si="6"/>
        <v>68.56</v>
      </c>
      <c r="S26" s="42">
        <f t="shared" si="6"/>
        <v>75.7</v>
      </c>
    </row>
    <row r="27" ht="14.25" customHeight="1">
      <c r="A27" s="25" t="s">
        <v>6</v>
      </c>
      <c r="B27" s="26" t="s">
        <v>7</v>
      </c>
      <c r="C27" s="26" t="s">
        <v>8</v>
      </c>
      <c r="D27" s="27" t="s">
        <v>9</v>
      </c>
      <c r="E27" s="27" t="s">
        <v>10</v>
      </c>
      <c r="F27" s="28"/>
      <c r="G27" s="27" t="s">
        <v>11</v>
      </c>
      <c r="H27" s="29"/>
      <c r="I27" s="6"/>
      <c r="J27" s="6"/>
      <c r="K27" s="6"/>
      <c r="L27" s="6"/>
      <c r="M27" s="6"/>
      <c r="N27" s="6"/>
      <c r="O27" s="6"/>
      <c r="P27" s="30"/>
      <c r="Q27" s="27" t="s">
        <v>12</v>
      </c>
      <c r="R27" s="27" t="s">
        <v>13</v>
      </c>
      <c r="S27" s="31" t="s">
        <v>14</v>
      </c>
      <c r="T27" s="4"/>
      <c r="U27" s="4"/>
      <c r="V27" s="4"/>
      <c r="W27" s="4"/>
      <c r="X27" s="4"/>
      <c r="Y27" s="4"/>
      <c r="Z27" s="4"/>
    </row>
    <row r="28" ht="14.25" customHeight="1">
      <c r="A28" s="32"/>
      <c r="B28" s="33"/>
      <c r="C28" s="33"/>
      <c r="D28" s="33"/>
      <c r="E28" s="33"/>
      <c r="F28" s="28" t="s">
        <v>15</v>
      </c>
      <c r="G28" s="33"/>
      <c r="H28" s="34">
        <v>8.0</v>
      </c>
      <c r="I28" s="34">
        <v>10.0</v>
      </c>
      <c r="J28" s="34">
        <v>12.0</v>
      </c>
      <c r="K28" s="34">
        <v>14.0</v>
      </c>
      <c r="L28" s="34">
        <v>16.0</v>
      </c>
      <c r="M28" s="34">
        <v>18.0</v>
      </c>
      <c r="N28" s="34">
        <v>20.0</v>
      </c>
      <c r="O28" s="34">
        <v>22.0</v>
      </c>
      <c r="P28" s="34">
        <v>24.0</v>
      </c>
      <c r="Q28" s="33"/>
      <c r="R28" s="33"/>
      <c r="S28" s="35"/>
      <c r="T28" s="4"/>
      <c r="U28" s="4"/>
      <c r="V28" s="4"/>
      <c r="W28" s="4"/>
      <c r="X28" s="4"/>
      <c r="Y28" s="4"/>
      <c r="Z28" s="4"/>
    </row>
    <row r="29" ht="14.25" customHeight="1">
      <c r="A29" s="8" t="s">
        <v>44</v>
      </c>
      <c r="B29" s="36">
        <v>1.0</v>
      </c>
      <c r="C29" s="36" t="s">
        <v>17</v>
      </c>
      <c r="D29" s="36" t="s">
        <v>74</v>
      </c>
      <c r="E29" s="36" t="s">
        <v>75</v>
      </c>
      <c r="F29" s="36" t="s">
        <v>76</v>
      </c>
      <c r="G29" s="36" t="s">
        <v>21</v>
      </c>
      <c r="H29" s="36"/>
      <c r="I29" s="36"/>
      <c r="J29" s="36">
        <v>40.0</v>
      </c>
      <c r="K29" s="36"/>
      <c r="L29" s="36"/>
      <c r="M29" s="36"/>
      <c r="N29" s="36"/>
      <c r="O29" s="36"/>
      <c r="P29" s="36"/>
      <c r="Q29" s="36">
        <f t="shared" ref="Q29:Q35" si="7">SUM(H29:P29)*B29</f>
        <v>40</v>
      </c>
      <c r="R29" s="37">
        <f t="shared" ref="R29:R35" si="8">(B29*(S29-1.02))</f>
        <v>10.78</v>
      </c>
      <c r="S29" s="43">
        <v>11.8</v>
      </c>
    </row>
    <row r="30" ht="14.25" customHeight="1">
      <c r="A30" s="8" t="s">
        <v>45</v>
      </c>
      <c r="B30" s="36">
        <v>1.0</v>
      </c>
      <c r="C30" s="36" t="s">
        <v>17</v>
      </c>
      <c r="D30" s="36" t="s">
        <v>74</v>
      </c>
      <c r="E30" s="36" t="s">
        <v>75</v>
      </c>
      <c r="F30" s="36" t="s">
        <v>76</v>
      </c>
      <c r="G30" s="36" t="s">
        <v>21</v>
      </c>
      <c r="H30" s="36"/>
      <c r="I30" s="36"/>
      <c r="J30" s="36"/>
      <c r="K30" s="36">
        <v>40.0</v>
      </c>
      <c r="L30" s="36"/>
      <c r="M30" s="36"/>
      <c r="N30" s="36"/>
      <c r="O30" s="36"/>
      <c r="P30" s="36"/>
      <c r="Q30" s="36">
        <f t="shared" si="7"/>
        <v>40</v>
      </c>
      <c r="R30" s="37">
        <f t="shared" si="8"/>
        <v>11.16</v>
      </c>
      <c r="S30" s="43">
        <v>12.18</v>
      </c>
    </row>
    <row r="31" ht="14.25" customHeight="1">
      <c r="A31" s="8" t="s">
        <v>46</v>
      </c>
      <c r="B31" s="36">
        <v>1.0</v>
      </c>
      <c r="C31" s="36" t="s">
        <v>17</v>
      </c>
      <c r="D31" s="36" t="s">
        <v>74</v>
      </c>
      <c r="E31" s="36" t="s">
        <v>75</v>
      </c>
      <c r="F31" s="36" t="s">
        <v>76</v>
      </c>
      <c r="G31" s="36" t="s">
        <v>21</v>
      </c>
      <c r="H31" s="36"/>
      <c r="I31" s="36"/>
      <c r="J31" s="36"/>
      <c r="K31" s="36"/>
      <c r="L31" s="36">
        <v>40.0</v>
      </c>
      <c r="M31" s="36"/>
      <c r="N31" s="36"/>
      <c r="O31" s="36"/>
      <c r="P31" s="36"/>
      <c r="Q31" s="36">
        <f t="shared" si="7"/>
        <v>40</v>
      </c>
      <c r="R31" s="37">
        <f t="shared" si="8"/>
        <v>11.4</v>
      </c>
      <c r="S31" s="43">
        <v>12.42</v>
      </c>
    </row>
    <row r="32" ht="14.25" customHeight="1">
      <c r="A32" s="8" t="s">
        <v>47</v>
      </c>
      <c r="B32" s="36">
        <v>1.0</v>
      </c>
      <c r="C32" s="36" t="s">
        <v>17</v>
      </c>
      <c r="D32" s="36" t="s">
        <v>74</v>
      </c>
      <c r="E32" s="36" t="s">
        <v>75</v>
      </c>
      <c r="F32" s="36" t="s">
        <v>76</v>
      </c>
      <c r="G32" s="36" t="s">
        <v>21</v>
      </c>
      <c r="H32" s="36"/>
      <c r="I32" s="36"/>
      <c r="J32" s="36"/>
      <c r="K32" s="36"/>
      <c r="L32" s="36">
        <v>24.0</v>
      </c>
      <c r="M32" s="36"/>
      <c r="N32" s="36"/>
      <c r="O32" s="36"/>
      <c r="P32" s="36"/>
      <c r="Q32" s="36">
        <f t="shared" si="7"/>
        <v>24</v>
      </c>
      <c r="R32" s="37">
        <f t="shared" si="8"/>
        <v>6.43</v>
      </c>
      <c r="S32" s="43">
        <v>7.45</v>
      </c>
    </row>
    <row r="33" ht="14.25" customHeight="1">
      <c r="A33" s="8" t="s">
        <v>48</v>
      </c>
      <c r="B33" s="36">
        <v>1.0</v>
      </c>
      <c r="C33" s="36" t="s">
        <v>17</v>
      </c>
      <c r="D33" s="36" t="s">
        <v>74</v>
      </c>
      <c r="E33" s="36" t="s">
        <v>75</v>
      </c>
      <c r="F33" s="36" t="s">
        <v>76</v>
      </c>
      <c r="G33" s="36" t="s">
        <v>21</v>
      </c>
      <c r="H33" s="36"/>
      <c r="I33" s="36"/>
      <c r="J33" s="36">
        <v>2.0</v>
      </c>
      <c r="K33" s="36"/>
      <c r="L33" s="36"/>
      <c r="M33" s="36">
        <v>28.0</v>
      </c>
      <c r="N33" s="36">
        <v>8.0</v>
      </c>
      <c r="O33" s="36"/>
      <c r="P33" s="36"/>
      <c r="Q33" s="36">
        <f t="shared" si="7"/>
        <v>38</v>
      </c>
      <c r="R33" s="37">
        <f t="shared" si="8"/>
        <v>11.6</v>
      </c>
      <c r="S33" s="43">
        <v>12.62</v>
      </c>
    </row>
    <row r="34" ht="14.25" customHeight="1">
      <c r="A34" s="8" t="s">
        <v>52</v>
      </c>
      <c r="B34" s="36">
        <v>1.0</v>
      </c>
      <c r="C34" s="36" t="s">
        <v>17</v>
      </c>
      <c r="D34" s="36" t="s">
        <v>74</v>
      </c>
      <c r="E34" s="36" t="s">
        <v>75</v>
      </c>
      <c r="F34" s="36" t="s">
        <v>76</v>
      </c>
      <c r="G34" s="36" t="s">
        <v>21</v>
      </c>
      <c r="H34" s="36">
        <v>9.0</v>
      </c>
      <c r="I34" s="36">
        <v>17.0</v>
      </c>
      <c r="J34" s="36"/>
      <c r="K34" s="36"/>
      <c r="L34" s="36"/>
      <c r="M34" s="36"/>
      <c r="N34" s="36"/>
      <c r="O34" s="36">
        <v>4.0</v>
      </c>
      <c r="P34" s="36">
        <v>2.0</v>
      </c>
      <c r="Q34" s="36">
        <f t="shared" si="7"/>
        <v>32</v>
      </c>
      <c r="R34" s="37">
        <f t="shared" si="8"/>
        <v>9.83</v>
      </c>
      <c r="S34" s="43">
        <v>10.85</v>
      </c>
    </row>
    <row r="35" ht="14.25" customHeight="1">
      <c r="A35" s="8" t="s">
        <v>53</v>
      </c>
      <c r="B35" s="36">
        <v>1.0</v>
      </c>
      <c r="C35" s="36" t="s">
        <v>17</v>
      </c>
      <c r="D35" s="36" t="s">
        <v>74</v>
      </c>
      <c r="E35" s="36" t="s">
        <v>75</v>
      </c>
      <c r="F35" s="36" t="s">
        <v>76</v>
      </c>
      <c r="G35" s="36" t="s">
        <v>21</v>
      </c>
      <c r="H35" s="36"/>
      <c r="I35" s="36"/>
      <c r="J35" s="36">
        <v>15.0</v>
      </c>
      <c r="K35" s="36">
        <v>21.0</v>
      </c>
      <c r="L35" s="36"/>
      <c r="M35" s="36"/>
      <c r="N35" s="36"/>
      <c r="O35" s="36"/>
      <c r="P35" s="36"/>
      <c r="Q35" s="36">
        <f t="shared" si="7"/>
        <v>36</v>
      </c>
      <c r="R35" s="37">
        <f t="shared" si="8"/>
        <v>10.02</v>
      </c>
      <c r="S35" s="43">
        <v>11.04</v>
      </c>
    </row>
    <row r="36" ht="14.25" customHeight="1">
      <c r="A36" s="39"/>
      <c r="B36" s="40">
        <f>SUM(B29:B35)</f>
        <v>7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>
        <f t="shared" ref="Q36:S36" si="9">SUM(Q29:Q35)</f>
        <v>250</v>
      </c>
      <c r="R36" s="44">
        <f t="shared" si="9"/>
        <v>71.22</v>
      </c>
      <c r="S36" s="42">
        <f t="shared" si="9"/>
        <v>78.36</v>
      </c>
    </row>
    <row r="37" ht="14.25" customHeight="1">
      <c r="A37" s="56"/>
      <c r="B37" s="57"/>
      <c r="C37" s="57"/>
      <c r="D37" s="58"/>
      <c r="E37" s="59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60"/>
      <c r="S37" s="61"/>
    </row>
    <row r="38" ht="14.25" customHeight="1">
      <c r="A38" s="17"/>
      <c r="B38" s="36"/>
      <c r="C38" s="62"/>
      <c r="D38" s="63" t="s">
        <v>65</v>
      </c>
      <c r="E38" s="64">
        <f>Q16+Q26+Q36</f>
        <v>749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65"/>
    </row>
    <row r="39" ht="14.25" customHeight="1">
      <c r="A39" s="17"/>
      <c r="B39" s="36"/>
      <c r="C39" s="62"/>
      <c r="D39" s="66" t="s">
        <v>66</v>
      </c>
      <c r="E39" s="67">
        <f>B16+B26+B36</f>
        <v>21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65"/>
    </row>
    <row r="40" ht="14.25" customHeight="1">
      <c r="A40" s="17"/>
      <c r="B40" s="36"/>
      <c r="C40" s="62"/>
      <c r="D40" s="66" t="s">
        <v>67</v>
      </c>
      <c r="E40" s="68">
        <f>R16+R26+R36</f>
        <v>207.96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65"/>
    </row>
    <row r="41" ht="14.25" customHeight="1">
      <c r="A41" s="17"/>
      <c r="B41" s="36"/>
      <c r="C41" s="62"/>
      <c r="D41" s="69" t="s">
        <v>68</v>
      </c>
      <c r="E41" s="70">
        <f>S16+S26+S36</f>
        <v>229.38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65"/>
    </row>
    <row r="42" ht="14.25" customHeight="1">
      <c r="A42" s="71"/>
      <c r="B42" s="72"/>
      <c r="C42" s="72"/>
      <c r="D42" s="73"/>
      <c r="E42" s="73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4"/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6">
    <mergeCell ref="B17:B18"/>
    <mergeCell ref="C17:C18"/>
    <mergeCell ref="D17:D18"/>
    <mergeCell ref="E17:E18"/>
    <mergeCell ref="G17:G18"/>
    <mergeCell ref="H17:P17"/>
    <mergeCell ref="R7:R8"/>
    <mergeCell ref="S7:S8"/>
    <mergeCell ref="A1:S1"/>
    <mergeCell ref="A2:S2"/>
    <mergeCell ref="B3:K3"/>
    <mergeCell ref="B4:K4"/>
    <mergeCell ref="B5:K5"/>
    <mergeCell ref="A7:A8"/>
    <mergeCell ref="B7:B8"/>
    <mergeCell ref="C7:C8"/>
    <mergeCell ref="D7:D8"/>
    <mergeCell ref="E7:E8"/>
    <mergeCell ref="G7:G8"/>
    <mergeCell ref="B6:K6"/>
    <mergeCell ref="Q27:Q28"/>
    <mergeCell ref="R27:R28"/>
    <mergeCell ref="S27:S28"/>
    <mergeCell ref="Q17:Q18"/>
    <mergeCell ref="R17:R18"/>
    <mergeCell ref="S17:S18"/>
    <mergeCell ref="A27:A28"/>
    <mergeCell ref="B27:B28"/>
    <mergeCell ref="C27:C28"/>
    <mergeCell ref="D27:D28"/>
    <mergeCell ref="E27:E28"/>
    <mergeCell ref="G27:G28"/>
    <mergeCell ref="H27:P27"/>
    <mergeCell ref="A17:A18"/>
    <mergeCell ref="Q7:Q8"/>
    <mergeCell ref="H7:P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2022-01-03T04:45:52Z</dcterms:created>
  <dc:creator>Admin</dc:creator>
</cp:coreProperties>
</file>