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 firstSheet="2" activeTab="1"/>
  </bookViews>
  <sheets>
    <sheet name="packing list LKZJ4针一 BY SEA" sheetId="1" r:id="rId1"/>
    <sheet name="invoice" sheetId="3" r:id="rId2"/>
  </sheets>
  <definedNames>
    <definedName name="_xlnm.Print_Area" localSheetId="0">'packing list LKZJ4针一 BY SEA'!$A$1:$N$23</definedName>
    <definedName name="_xlnm.Print_Area" localSheetId="1">invoice!$A$1:$L$36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Martha</author>
  </authors>
  <commentList>
    <comment ref="G20" authorId="0">
      <text>
        <r>
          <rPr>
            <b/>
            <sz val="9"/>
            <rFont val="宋体"/>
            <charset val="134"/>
          </rPr>
          <t>Martha:</t>
        </r>
        <r>
          <rPr>
            <sz val="9"/>
            <rFont val="宋体"/>
            <charset val="134"/>
          </rPr>
          <t xml:space="preserve">
提样1 短装2</t>
        </r>
      </text>
    </comment>
  </commentList>
</comments>
</file>

<file path=xl/sharedStrings.xml><?xml version="1.0" encoding="utf-8"?>
<sst xmlns="http://schemas.openxmlformats.org/spreadsheetml/2006/main" count="112" uniqueCount="90">
  <si>
    <t>INNER MONGOLIA ERODS INTERNATIONAL TRADE LTD</t>
  </si>
  <si>
    <t>NO. 1 QINGFANG STREET,HANTAI,DONGSHENG DISTRICT,ORDOS CITY,</t>
  </si>
  <si>
    <t>INNER MONGOLIA ,CHINA</t>
  </si>
  <si>
    <t>TEL:(86)-477-8543423     FAX:(86)-477-8532617</t>
  </si>
  <si>
    <t>PACKING LIST</t>
  </si>
  <si>
    <t xml:space="preserve">TO MESSERS: PURE COLLECTION CASHMERE  LIMITED                                  MARKS:  </t>
  </si>
  <si>
    <t xml:space="preserve">                         WOOL OVERS HOUSE,VICTORIA GARDNES BURGESS HILL,</t>
  </si>
  <si>
    <t xml:space="preserve">                         WEST SUSSEX RH15 9NB,GB</t>
  </si>
  <si>
    <t>PO#:</t>
  </si>
  <si>
    <t>PO Erdos 01.08.25.1</t>
  </si>
  <si>
    <t>DATE:</t>
  </si>
  <si>
    <t>REF. OUR INVOICE NO. OZX254785A</t>
  </si>
  <si>
    <t>1-6</t>
  </si>
  <si>
    <t>DESCRIPTION OF GOODS:Gassato Printed Sweater</t>
  </si>
  <si>
    <t>SIZE</t>
  </si>
  <si>
    <t>Quantity</t>
  </si>
  <si>
    <t>Carton</t>
  </si>
  <si>
    <t>Art No.</t>
  </si>
  <si>
    <t>Colors</t>
  </si>
  <si>
    <t>Total</t>
  </si>
  <si>
    <t>per</t>
  </si>
  <si>
    <t>No.</t>
  </si>
  <si>
    <t>carton</t>
  </si>
  <si>
    <t>净重</t>
  </si>
  <si>
    <t>毛重</t>
  </si>
  <si>
    <t>体积</t>
  </si>
  <si>
    <t>LKZJ4</t>
  </si>
  <si>
    <t>Jade Green</t>
  </si>
  <si>
    <t>TOTAL:</t>
  </si>
  <si>
    <t>INNER MONGOLIA ERDOS INTERNATIONAL TRADE LTD</t>
  </si>
  <si>
    <t>Invoice</t>
  </si>
  <si>
    <t>Erdos warms the whole world</t>
  </si>
  <si>
    <t>Blue</t>
  </si>
  <si>
    <t>Date:</t>
  </si>
  <si>
    <t>Invoice #:</t>
  </si>
  <si>
    <t>OZX254785A</t>
  </si>
  <si>
    <t>Customer ID:</t>
  </si>
  <si>
    <t>Contract No. #</t>
  </si>
  <si>
    <t>RFYX2025X4785</t>
  </si>
  <si>
    <t>Payment Due by:</t>
  </si>
  <si>
    <t>Bill To:</t>
  </si>
  <si>
    <t>Ship To (If Different):</t>
  </si>
  <si>
    <t>PURE COLLECTION CASHMERE  LIMITED
WOOL OVERS HOUSE,VICTORIA GARDNES BURGESS HILL,WEST SUSSEX RH15 9NB,GB</t>
  </si>
  <si>
    <t>Salesperson</t>
  </si>
  <si>
    <t>Shipping Method</t>
  </si>
  <si>
    <t>Shipping Terms</t>
  </si>
  <si>
    <t>Payment Terms</t>
  </si>
  <si>
    <t>Due Date</t>
  </si>
  <si>
    <t>Delivery Date</t>
  </si>
  <si>
    <t>WAYS OF SENDING AN INVOICE TO A CLIENT</t>
  </si>
  <si>
    <t>Martha</t>
  </si>
  <si>
    <t>AIR</t>
  </si>
  <si>
    <t>By Fedex</t>
  </si>
  <si>
    <t>TT after BL Date 30days</t>
  </si>
  <si>
    <t>Do not send an Excel Invoice file to your clients, use PDF converter or printer to create a PDF file that can be sent to clients via email.</t>
  </si>
  <si>
    <t>PO  No.</t>
  </si>
  <si>
    <t>Style No.</t>
  </si>
  <si>
    <t>Description</t>
  </si>
  <si>
    <t>Qty</t>
  </si>
  <si>
    <t>Unit Price</t>
  </si>
  <si>
    <t>Line Total</t>
  </si>
  <si>
    <t>PO Erdos 10.12.25.2</t>
  </si>
  <si>
    <t>Special Notes and Instructions</t>
  </si>
  <si>
    <t>Subtotal</t>
  </si>
  <si>
    <t>$</t>
  </si>
  <si>
    <t>←</t>
  </si>
  <si>
    <t>Check this formula after adding or deleting rows</t>
  </si>
  <si>
    <t>All invoice amounts are in USD.</t>
  </si>
  <si>
    <t>VAT Rate</t>
  </si>
  <si>
    <t>Enter the tax rate, if applicable</t>
  </si>
  <si>
    <t>VAT</t>
  </si>
  <si>
    <t>S&amp;H</t>
  </si>
  <si>
    <t>Enter the cost of Shipping &amp; Handling, if applicable</t>
  </si>
  <si>
    <t>Discount</t>
  </si>
  <si>
    <t>Enter the amount of Discount, if applicable</t>
  </si>
  <si>
    <t>SAY: U.S DOLLARS SIX THOUSAND AND FOUR HUNDARD AND EIGHTY TWO AND CENT FOURTY ONLY.</t>
  </si>
  <si>
    <t>Make all checks payable to:</t>
  </si>
  <si>
    <t>Bank Name:</t>
  </si>
  <si>
    <t>Bank of China Ordos Branch</t>
  </si>
  <si>
    <t>Bank Address:</t>
  </si>
  <si>
    <t>No.8 Yijinhuoluo West Street, Dongsheng district, Ordos, Inner Mongolia, China</t>
  </si>
  <si>
    <t>Account Name:</t>
  </si>
  <si>
    <t>Inner Mongolia Erdos International Trade Ltd</t>
  </si>
  <si>
    <t>Account No:</t>
  </si>
  <si>
    <t>1556 0474 4415</t>
  </si>
  <si>
    <t>Swift Code:</t>
  </si>
  <si>
    <t>BKCH CNBJ 89C</t>
  </si>
  <si>
    <t>Should you have any enquiries concerning this invoice, please contact  on Ted on +86 4778548100</t>
  </si>
  <si>
    <t>No.1 Qingfang Street, Hantai, Dongsheng District,  Ordos City,China, Inner Mongolia, P.R.China 017000</t>
  </si>
  <si>
    <t>Tel: +86 477 8543751 Fax: +86 477 8525342  Web: www.chinaerdos.com/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</si>
</sst>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409]mmmm\ d\,\ yyyy;@"/>
    <numFmt numFmtId="178" formatCode="&quot;US$&quot;#,##0.00_);\(&quot;US$&quot;#,##0.00\)"/>
    <numFmt numFmtId="179" formatCode="_(* #,##0.00_);_(* \(#,##0.00\);_(* &quot;-&quot;??_);_(@_)"/>
    <numFmt numFmtId="180" formatCode="%* #,##0.00_);"/>
    <numFmt numFmtId="181" formatCode="_-&quot;￥&quot;* #,##0.00_-;\-&quot;￥&quot;* #,##0.00_-;_-&quot;￥&quot;* &quot;-&quot;??_-;_-@_-"/>
    <numFmt numFmtId="182" formatCode="0_);[Red]\(0\)"/>
    <numFmt numFmtId="183" formatCode="0_);\(0\)"/>
  </numFmts>
  <fonts count="58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4"/>
      <name val="宋体"/>
      <charset val="134"/>
      <scheme val="minor"/>
    </font>
    <font>
      <b/>
      <sz val="12"/>
      <name val="Arial"/>
      <charset val="134"/>
    </font>
    <font>
      <b/>
      <sz val="24"/>
      <color indexed="18"/>
      <name val="Arial"/>
      <charset val="134"/>
    </font>
    <font>
      <sz val="12"/>
      <name val="宋体"/>
      <charset val="134"/>
      <scheme val="minor"/>
    </font>
    <font>
      <b/>
      <sz val="12"/>
      <color indexed="55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b/>
      <sz val="9"/>
      <name val="Arial"/>
      <charset val="134"/>
    </font>
    <font>
      <sz val="7.5"/>
      <color indexed="55"/>
      <name val="Arial"/>
      <charset val="134"/>
    </font>
    <font>
      <b/>
      <sz val="6"/>
      <name val="Arial"/>
      <charset val="134"/>
    </font>
    <font>
      <sz val="8"/>
      <color indexed="18"/>
      <name val="Arial"/>
      <charset val="134"/>
    </font>
    <font>
      <sz val="6"/>
      <name val="Arial"/>
      <charset val="134"/>
    </font>
    <font>
      <b/>
      <sz val="10"/>
      <color indexed="9"/>
      <name val="Arial"/>
      <charset val="134"/>
    </font>
    <font>
      <b/>
      <sz val="9"/>
      <color indexed="9"/>
      <name val="Arial"/>
      <charset val="134"/>
    </font>
    <font>
      <b/>
      <sz val="10"/>
      <name val="Arial"/>
      <charset val="134"/>
    </font>
    <font>
      <sz val="8"/>
      <name val="Times New Roman"/>
      <charset val="134"/>
    </font>
    <font>
      <sz val="9"/>
      <name val="微软雅黑"/>
      <charset val="134"/>
    </font>
    <font>
      <b/>
      <sz val="12"/>
      <name val="Times New Roman"/>
      <charset val="0"/>
    </font>
    <font>
      <b/>
      <sz val="12"/>
      <name val="宋体"/>
      <charset val="134"/>
    </font>
    <font>
      <sz val="8"/>
      <name val="Arial"/>
      <charset val="134"/>
    </font>
    <font>
      <b/>
      <sz val="11"/>
      <name val="Arial"/>
      <charset val="134"/>
    </font>
    <font>
      <b/>
      <sz val="11"/>
      <color rgb="FF000000"/>
      <name val="Times New Roman"/>
      <charset val="0"/>
    </font>
    <font>
      <b/>
      <sz val="11"/>
      <name val="Times New Roman"/>
      <charset val="0"/>
    </font>
    <font>
      <b/>
      <sz val="12"/>
      <color theme="1"/>
      <name val="Arial"/>
      <charset val="0"/>
    </font>
    <font>
      <b/>
      <sz val="18"/>
      <color theme="1"/>
      <name val="Arial"/>
      <charset val="0"/>
    </font>
    <font>
      <u/>
      <sz val="12"/>
      <color theme="10"/>
      <name val="宋体"/>
      <charset val="134"/>
    </font>
    <font>
      <b/>
      <sz val="28"/>
      <color theme="1"/>
      <name val="Arial"/>
      <charset val="0"/>
    </font>
    <font>
      <b/>
      <sz val="11"/>
      <color theme="1"/>
      <name val="Arial"/>
      <charset val="0"/>
    </font>
    <font>
      <b/>
      <sz val="10"/>
      <color theme="1"/>
      <name val="Arial"/>
      <charset val="0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18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8" borderId="3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33" applyNumberFormat="0" applyAlignment="0" applyProtection="0">
      <alignment vertical="center"/>
    </xf>
    <xf numFmtId="0" fontId="45" fillId="10" borderId="34" applyNumberFormat="0" applyAlignment="0" applyProtection="0">
      <alignment vertical="center"/>
    </xf>
    <xf numFmtId="0" fontId="46" fillId="10" borderId="33" applyNumberFormat="0" applyAlignment="0" applyProtection="0">
      <alignment vertical="center"/>
    </xf>
    <xf numFmtId="0" fontId="47" fillId="11" borderId="35" applyNumberFormat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5" fillId="0" borderId="0"/>
  </cellStyleXfs>
  <cellXfs count="155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protection hidden="1"/>
    </xf>
    <xf numFmtId="0" fontId="0" fillId="0" borderId="0" xfId="0" applyFill="1" applyBorder="1" applyAlignment="1"/>
    <xf numFmtId="0" fontId="3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" fillId="2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right"/>
    </xf>
    <xf numFmtId="0" fontId="9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protection locked="0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protection hidden="1"/>
    </xf>
    <xf numFmtId="0" fontId="13" fillId="2" borderId="0" xfId="0" applyFont="1" applyFill="1" applyBorder="1" applyAlignment="1" applyProtection="1">
      <protection hidden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left"/>
      <protection hidden="1"/>
    </xf>
    <xf numFmtId="0" fontId="15" fillId="3" borderId="4" xfId="0" applyFont="1" applyFill="1" applyBorder="1" applyAlignment="1">
      <alignment horizontal="left" vertical="center" indent="1"/>
    </xf>
    <xf numFmtId="0" fontId="16" fillId="3" borderId="5" xfId="0" applyFont="1" applyFill="1" applyBorder="1" applyAlignment="1" applyProtection="1">
      <alignment horizontal="left" vertical="center"/>
      <protection hidden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indent="1"/>
    </xf>
    <xf numFmtId="0" fontId="1" fillId="2" borderId="6" xfId="0" applyFont="1" applyFill="1" applyBorder="1" applyAlignment="1" applyProtection="1">
      <protection hidden="1"/>
    </xf>
    <xf numFmtId="0" fontId="13" fillId="2" borderId="8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 applyAlignment="1" applyProtection="1">
      <protection hidden="1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0" fontId="16" fillId="3" borderId="10" xfId="0" applyFont="1" applyFill="1" applyBorder="1" applyAlignment="1" applyProtection="1">
      <alignment horizontal="center" vertical="center"/>
      <protection hidden="1"/>
    </xf>
    <xf numFmtId="0" fontId="16" fillId="3" borderId="1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176" fontId="2" fillId="0" borderId="9" xfId="0" applyNumberFormat="1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 indent="1"/>
    </xf>
    <xf numFmtId="0" fontId="17" fillId="5" borderId="3" xfId="0" applyFont="1" applyFill="1" applyBorder="1" applyAlignment="1">
      <alignment horizontal="left" vertical="center" wrapText="1" indent="1"/>
    </xf>
    <xf numFmtId="0" fontId="17" fillId="5" borderId="13" xfId="0" applyFont="1" applyFill="1" applyBorder="1" applyAlignment="1">
      <alignment horizontal="left" vertical="center" wrapText="1" indent="1"/>
    </xf>
    <xf numFmtId="0" fontId="2" fillId="6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hidden="1"/>
    </xf>
    <xf numFmtId="0" fontId="17" fillId="5" borderId="16" xfId="0" applyFont="1" applyFill="1" applyBorder="1" applyAlignment="1">
      <alignment horizontal="left" vertical="center" wrapText="1" indent="1"/>
    </xf>
    <xf numFmtId="0" fontId="17" fillId="5" borderId="0" xfId="0" applyFont="1" applyFill="1" applyBorder="1" applyAlignment="1">
      <alignment horizontal="left" vertical="center" wrapText="1" indent="1"/>
    </xf>
    <xf numFmtId="0" fontId="17" fillId="5" borderId="17" xfId="0" applyFont="1" applyFill="1" applyBorder="1" applyAlignment="1">
      <alignment horizontal="left" vertical="center" wrapText="1" indent="1"/>
    </xf>
    <xf numFmtId="0" fontId="16" fillId="3" borderId="18" xfId="0" applyFont="1" applyFill="1" applyBorder="1" applyAlignment="1" applyProtection="1">
      <alignment horizontal="left" vertical="center" indent="1"/>
      <protection hidden="1"/>
    </xf>
    <xf numFmtId="0" fontId="16" fillId="3" borderId="19" xfId="0" applyFont="1" applyFill="1" applyBorder="1" applyAlignment="1" applyProtection="1">
      <alignment vertical="center"/>
      <protection hidden="1"/>
    </xf>
    <xf numFmtId="0" fontId="16" fillId="3" borderId="19" xfId="0" applyFont="1" applyFill="1" applyBorder="1" applyAlignment="1" applyProtection="1">
      <alignment horizontal="center" vertical="center"/>
      <protection hidden="1"/>
    </xf>
    <xf numFmtId="0" fontId="16" fillId="3" borderId="20" xfId="0" applyFont="1" applyFill="1" applyBorder="1" applyAlignment="1" applyProtection="1">
      <alignment horizontal="center" vertical="center"/>
      <protection hidden="1"/>
    </xf>
    <xf numFmtId="0" fontId="16" fillId="3" borderId="18" xfId="0" applyFont="1" applyFill="1" applyBorder="1" applyAlignment="1" applyProtection="1">
      <alignment horizontal="center" vertical="center"/>
      <protection hidden="1"/>
    </xf>
    <xf numFmtId="0" fontId="16" fillId="3" borderId="21" xfId="0" applyFont="1" applyFill="1" applyBorder="1" applyAlignment="1" applyProtection="1">
      <alignment horizontal="center" vertical="center"/>
      <protection hidden="1"/>
    </xf>
    <xf numFmtId="0" fontId="18" fillId="6" borderId="0" xfId="0" applyFont="1" applyFill="1" applyAlignment="1">
      <alignment vertical="center" wrapText="1"/>
    </xf>
    <xf numFmtId="0" fontId="19" fillId="6" borderId="14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/>
    </xf>
    <xf numFmtId="26" fontId="21" fillId="0" borderId="14" xfId="0" applyNumberFormat="1" applyFont="1" applyFill="1" applyBorder="1" applyAlignment="1">
      <alignment horizontal="center" vertical="center"/>
    </xf>
    <xf numFmtId="25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protection hidden="1"/>
    </xf>
    <xf numFmtId="0" fontId="10" fillId="0" borderId="1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17" xfId="0" applyFont="1" applyFill="1" applyBorder="1" applyAlignment="1">
      <alignment horizontal="left" vertical="center" wrapText="1" indent="1"/>
    </xf>
    <xf numFmtId="25" fontId="2" fillId="0" borderId="1" xfId="0" applyNumberFormat="1" applyFont="1" applyFill="1" applyBorder="1" applyAlignment="1" applyProtection="1">
      <protection hidden="1"/>
    </xf>
    <xf numFmtId="0" fontId="15" fillId="3" borderId="5" xfId="0" applyFont="1" applyFill="1" applyBorder="1" applyAlignment="1" applyProtection="1">
      <alignment horizontal="left" vertical="center" indent="1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1" fillId="0" borderId="22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right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23" xfId="0" applyFont="1" applyFill="1" applyBorder="1" applyAlignment="1" applyProtection="1">
      <alignment horizontal="left" vertical="center" indent="1"/>
      <protection locked="0"/>
    </xf>
    <xf numFmtId="0" fontId="2" fillId="0" borderId="6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>
      <alignment horizontal="left" vertical="center"/>
    </xf>
    <xf numFmtId="180" fontId="1" fillId="0" borderId="9" xfId="0" applyNumberFormat="1" applyFont="1" applyFill="1" applyBorder="1" applyAlignment="1">
      <alignment horizontal="right" vertical="center"/>
    </xf>
    <xf numFmtId="180" fontId="1" fillId="0" borderId="10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 applyProtection="1">
      <alignment horizontal="left" vertical="center" indent="1"/>
      <protection locked="0"/>
    </xf>
    <xf numFmtId="2" fontId="1" fillId="0" borderId="19" xfId="0" applyNumberFormat="1" applyFont="1" applyFill="1" applyBorder="1" applyAlignment="1">
      <alignment horizontal="center" vertical="center"/>
    </xf>
    <xf numFmtId="179" fontId="1" fillId="0" borderId="2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22" fillId="2" borderId="24" xfId="0" applyFont="1" applyFill="1" applyBorder="1" applyAlignment="1" applyProtection="1">
      <alignment horizontal="left" vertical="center" indent="1"/>
      <protection locked="0"/>
    </xf>
    <xf numFmtId="0" fontId="1" fillId="0" borderId="6" xfId="0" applyFont="1" applyFill="1" applyBorder="1" applyAlignment="1" applyProtection="1">
      <protection hidden="1"/>
    </xf>
    <xf numFmtId="0" fontId="23" fillId="2" borderId="1" xfId="0" applyFont="1" applyFill="1" applyBorder="1" applyAlignment="1" applyProtection="1">
      <alignment horizontal="left"/>
      <protection hidden="1"/>
    </xf>
    <xf numFmtId="0" fontId="22" fillId="2" borderId="26" xfId="0" applyFont="1" applyFill="1" applyBorder="1" applyAlignment="1" applyProtection="1">
      <alignment horizontal="left" vertical="center" indent="1"/>
      <protection locked="0"/>
    </xf>
    <xf numFmtId="0" fontId="17" fillId="0" borderId="6" xfId="0" applyFont="1" applyFill="1" applyBorder="1" applyAlignment="1" applyProtection="1">
      <alignment horizontal="left"/>
      <protection hidden="1"/>
    </xf>
    <xf numFmtId="0" fontId="17" fillId="0" borderId="6" xfId="0" applyFont="1" applyFill="1" applyBorder="1" applyAlignment="1">
      <alignment horizontal="left" vertical="center"/>
    </xf>
    <xf numFmtId="2" fontId="17" fillId="0" borderId="27" xfId="0" applyNumberFormat="1" applyFont="1" applyFill="1" applyBorder="1" applyAlignment="1">
      <alignment horizontal="center" vertical="center"/>
    </xf>
    <xf numFmtId="179" fontId="17" fillId="0" borderId="28" xfId="0" applyNumberFormat="1" applyFont="1" applyFill="1" applyBorder="1" applyAlignment="1">
      <alignment horizontal="right" vertical="center"/>
    </xf>
    <xf numFmtId="181" fontId="23" fillId="2" borderId="1" xfId="0" applyNumberFormat="1" applyFont="1" applyFill="1" applyBorder="1" applyAlignment="1" applyProtection="1">
      <alignment horizontal="left"/>
      <protection hidden="1"/>
    </xf>
    <xf numFmtId="0" fontId="22" fillId="2" borderId="0" xfId="0" applyFont="1" applyFill="1" applyBorder="1" applyAlignment="1" applyProtection="1">
      <alignment horizontal="left" vertical="center" indent="1"/>
      <protection locked="0"/>
    </xf>
    <xf numFmtId="0" fontId="17" fillId="0" borderId="27" xfId="0" applyFont="1" applyFill="1" applyBorder="1" applyAlignment="1" applyProtection="1">
      <alignment horizontal="left"/>
      <protection hidden="1"/>
    </xf>
    <xf numFmtId="0" fontId="17" fillId="0" borderId="27" xfId="0" applyFont="1" applyFill="1" applyBorder="1" applyAlignment="1">
      <alignment horizontal="left" vertical="center"/>
    </xf>
    <xf numFmtId="0" fontId="17" fillId="2" borderId="6" xfId="0" applyFont="1" applyFill="1" applyBorder="1" applyAlignment="1" applyProtection="1">
      <alignment vertical="center"/>
      <protection hidden="1"/>
    </xf>
    <xf numFmtId="0" fontId="17" fillId="2" borderId="7" xfId="0" applyFont="1" applyFill="1" applyBorder="1" applyAlignment="1" applyProtection="1">
      <alignment vertical="center"/>
      <protection hidden="1"/>
    </xf>
    <xf numFmtId="43" fontId="24" fillId="0" borderId="0" xfId="1" applyNumberFormat="1" applyFont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7" fillId="2" borderId="6" xfId="0" applyFont="1" applyFill="1" applyBorder="1" applyAlignment="1" applyProtection="1">
      <alignment horizontal="left" vertical="center"/>
      <protection hidden="1"/>
    </xf>
    <xf numFmtId="0" fontId="17" fillId="2" borderId="7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49" fontId="1" fillId="2" borderId="7" xfId="0" applyNumberFormat="1" applyFont="1" applyFill="1" applyBorder="1" applyAlignment="1" applyProtection="1">
      <alignment vertical="center"/>
      <protection hidden="1"/>
    </xf>
    <xf numFmtId="0" fontId="1" fillId="2" borderId="7" xfId="0" applyNumberFormat="1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27" fillId="6" borderId="0" xfId="49" applyFont="1" applyFill="1" applyAlignment="1">
      <alignment vertical="top"/>
    </xf>
    <xf numFmtId="0" fontId="26" fillId="6" borderId="0" xfId="49" applyFont="1" applyFill="1" applyAlignment="1">
      <alignment vertical="top"/>
    </xf>
    <xf numFmtId="0" fontId="28" fillId="6" borderId="0" xfId="6" applyFill="1" applyAlignment="1">
      <alignment vertical="top"/>
    </xf>
    <xf numFmtId="0" fontId="29" fillId="6" borderId="0" xfId="49" applyFont="1" applyFill="1" applyAlignment="1"/>
    <xf numFmtId="0" fontId="30" fillId="6" borderId="0" xfId="49" applyFont="1" applyFill="1" applyAlignment="1"/>
    <xf numFmtId="0" fontId="26" fillId="6" borderId="0" xfId="49" applyFont="1" applyFill="1" applyAlignment="1"/>
    <xf numFmtId="0" fontId="30" fillId="6" borderId="0" xfId="49" applyFont="1" applyFill="1" applyAlignment="1">
      <alignment vertical="center"/>
    </xf>
    <xf numFmtId="14" fontId="30" fillId="6" borderId="0" xfId="49" applyNumberFormat="1" applyFont="1" applyFill="1" applyAlignment="1">
      <alignment horizontal="left" vertical="center"/>
    </xf>
    <xf numFmtId="0" fontId="30" fillId="6" borderId="0" xfId="0" applyFont="1" applyFill="1" applyAlignment="1">
      <alignment vertical="center"/>
    </xf>
    <xf numFmtId="49" fontId="30" fillId="7" borderId="0" xfId="0" applyNumberFormat="1" applyFont="1" applyFill="1" applyAlignment="1">
      <alignment horizontal="center" vertical="center"/>
    </xf>
    <xf numFmtId="0" fontId="30" fillId="6" borderId="0" xfId="49" applyFont="1" applyFill="1" applyAlignment="1">
      <alignment horizontal="center"/>
    </xf>
    <xf numFmtId="0" fontId="31" fillId="6" borderId="14" xfId="49" applyFont="1" applyFill="1" applyBorder="1" applyAlignment="1">
      <alignment vertical="center"/>
    </xf>
    <xf numFmtId="0" fontId="31" fillId="6" borderId="14" xfId="49" applyFont="1" applyFill="1" applyBorder="1" applyAlignment="1">
      <alignment horizontal="center" vertical="center"/>
    </xf>
    <xf numFmtId="0" fontId="32" fillId="6" borderId="14" xfId="49" applyFont="1" applyFill="1" applyBorder="1" applyAlignment="1">
      <alignment horizontal="center" vertical="center"/>
    </xf>
    <xf numFmtId="182" fontId="31" fillId="6" borderId="14" xfId="49" applyNumberFormat="1" applyFont="1" applyFill="1" applyBorder="1" applyAlignment="1">
      <alignment horizontal="center" vertical="center"/>
    </xf>
    <xf numFmtId="0" fontId="30" fillId="6" borderId="14" xfId="49" applyFont="1" applyFill="1" applyBorder="1" applyAlignment="1">
      <alignment horizontal="center" vertical="center" shrinkToFit="1"/>
    </xf>
    <xf numFmtId="0" fontId="33" fillId="6" borderId="0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1" fillId="6" borderId="14" xfId="49" applyFont="1" applyFill="1" applyBorder="1" applyAlignment="1">
      <alignment horizontal="center" vertical="center" shrinkToFit="1"/>
    </xf>
    <xf numFmtId="0" fontId="31" fillId="6" borderId="14" xfId="0" applyFont="1" applyFill="1" applyBorder="1" applyAlignment="1">
      <alignment horizontal="center" vertical="center" shrinkToFit="1"/>
    </xf>
    <xf numFmtId="0" fontId="34" fillId="6" borderId="14" xfId="0" applyFont="1" applyFill="1" applyBorder="1" applyAlignment="1">
      <alignment horizontal="center" vertical="center"/>
    </xf>
    <xf numFmtId="0" fontId="35" fillId="6" borderId="14" xfId="0" applyFont="1" applyFill="1" applyBorder="1" applyAlignment="1">
      <alignment horizontal="center" vertical="center"/>
    </xf>
    <xf numFmtId="183" fontId="26" fillId="6" borderId="14" xfId="0" applyNumberFormat="1" applyFont="1" applyFill="1" applyBorder="1" applyAlignment="1">
      <alignment horizontal="center" vertical="center" shrinkToFit="1"/>
    </xf>
    <xf numFmtId="0" fontId="26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vertical="center"/>
    </xf>
    <xf numFmtId="0" fontId="30" fillId="6" borderId="14" xfId="49" applyFont="1" applyFill="1" applyBorder="1" applyAlignment="1">
      <alignment horizontal="left" vertical="center" shrinkToFit="1"/>
    </xf>
    <xf numFmtId="183" fontId="26" fillId="6" borderId="14" xfId="0" applyNumberFormat="1" applyFont="1" applyFill="1" applyBorder="1" applyAlignment="1">
      <alignment horizontal="center" vertical="center"/>
    </xf>
    <xf numFmtId="43" fontId="26" fillId="6" borderId="1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0</xdr:colOff>
      <xdr:row>6</xdr:row>
      <xdr:rowOff>36539</xdr:rowOff>
    </xdr:from>
    <xdr:to>
      <xdr:col>13</xdr:col>
      <xdr:colOff>99072</xdr:colOff>
      <xdr:row>9</xdr:row>
      <xdr:rowOff>116466</xdr:rowOff>
    </xdr:to>
    <xdr:sp>
      <xdr:nvSpPr>
        <xdr:cNvPr id="2" name="自选图形 71"/>
        <xdr:cNvSpPr>
          <a:spLocks noChangeArrowheads="1"/>
        </xdr:cNvSpPr>
      </xdr:nvSpPr>
      <xdr:spPr>
        <a:xfrm>
          <a:off x="6336665" y="1567815"/>
          <a:ext cx="632460" cy="674370"/>
        </a:xfrm>
        <a:prstGeom prst="triangle">
          <a:avLst>
            <a:gd name="adj" fmla="val 50000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8575" tIns="1778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PURE</a:t>
          </a: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tel:(86)-477-8543423     FAX:(86)-477-8532617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Q23"/>
  <sheetViews>
    <sheetView zoomScale="130" zoomScaleNormal="130" zoomScaleSheetLayoutView="60" workbookViewId="0">
      <selection activeCell="F12" sqref="F12"/>
    </sheetView>
  </sheetViews>
  <sheetFormatPr defaultColWidth="9" defaultRowHeight="15.6"/>
  <cols>
    <col min="1" max="1" width="5.75" style="126" customWidth="1"/>
    <col min="2" max="2" width="7.75" style="126" customWidth="1"/>
    <col min="3" max="3" width="20.625" style="126" customWidth="1"/>
    <col min="4" max="4" width="19.5" style="126"/>
    <col min="5" max="12" width="3.69166666666667" style="126" customWidth="1"/>
    <col min="13" max="13" width="7" style="126" customWidth="1"/>
    <col min="14" max="14" width="5.75" style="126" customWidth="1"/>
    <col min="15" max="15" width="9.2" style="126"/>
    <col min="16" max="16384" width="9" style="126"/>
  </cols>
  <sheetData>
    <row r="1" ht="22.8" spans="1:17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7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7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7">
      <c r="A4" s="129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ht="35.4" spans="1:17">
      <c r="A5" s="130" t="s">
        <v>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7">
      <c r="A6" s="131" t="s">
        <v>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7">
      <c r="A7" s="131" t="s">
        <v>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  <c r="N7" s="132"/>
    </row>
    <row r="8" spans="1:17">
      <c r="A8" s="131" t="s">
        <v>7</v>
      </c>
      <c r="B8" s="131"/>
      <c r="C8" s="133"/>
      <c r="D8" s="133"/>
      <c r="E8" s="133"/>
      <c r="F8" s="133"/>
      <c r="G8" s="133"/>
      <c r="H8" s="133"/>
      <c r="I8" s="131"/>
      <c r="J8" s="133"/>
      <c r="K8" s="133"/>
      <c r="L8" s="131"/>
    </row>
    <row r="9" spans="1:17">
      <c r="A9" s="131" t="s">
        <v>8</v>
      </c>
      <c r="B9" s="131" t="s">
        <v>9</v>
      </c>
      <c r="C9" s="133"/>
      <c r="D9" s="133"/>
      <c r="E9" s="133"/>
      <c r="F9" s="133"/>
      <c r="G9" s="133"/>
      <c r="H9" s="133"/>
      <c r="I9" s="131"/>
      <c r="J9" s="133"/>
      <c r="K9" s="133"/>
      <c r="L9" s="131"/>
      <c r="M9" s="132"/>
      <c r="N9" s="132"/>
    </row>
    <row r="10" ht="15" customHeight="1" spans="1:17">
      <c r="A10" s="133" t="s">
        <v>10</v>
      </c>
      <c r="B10" s="134">
        <v>46002</v>
      </c>
      <c r="C10" s="134"/>
      <c r="D10" s="133"/>
      <c r="E10" s="133"/>
      <c r="F10" s="133"/>
      <c r="G10" s="133"/>
      <c r="H10" s="133"/>
      <c r="I10" s="131"/>
      <c r="J10" s="133"/>
      <c r="K10" s="133"/>
      <c r="L10" s="131"/>
      <c r="M10" s="135"/>
      <c r="N10" s="135"/>
    </row>
    <row r="11" spans="1:17">
      <c r="A11" s="131" t="s">
        <v>11</v>
      </c>
      <c r="B11" s="131"/>
      <c r="C11" s="131"/>
      <c r="D11" s="131"/>
      <c r="E11" s="131"/>
      <c r="F11" s="133"/>
      <c r="G11" s="131"/>
      <c r="H11" s="131"/>
      <c r="I11" s="132"/>
      <c r="J11" s="131"/>
      <c r="K11" s="131"/>
      <c r="L11" s="132"/>
      <c r="M11" s="136" t="s">
        <v>12</v>
      </c>
      <c r="N11" s="135"/>
    </row>
    <row r="12" spans="1:17">
      <c r="A12" s="131" t="s">
        <v>13</v>
      </c>
      <c r="B12" s="131"/>
      <c r="C12" s="131"/>
      <c r="D12" s="131"/>
      <c r="E12" s="131"/>
      <c r="F12" s="133"/>
      <c r="G12" s="131"/>
      <c r="H12" s="131"/>
      <c r="I12" s="132"/>
      <c r="J12" s="131"/>
      <c r="K12" s="131"/>
      <c r="L12" s="132"/>
      <c r="M12" s="135"/>
      <c r="N12" s="135"/>
    </row>
    <row r="13" spans="1:17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5"/>
      <c r="N13" s="135"/>
    </row>
    <row r="14" spans="1:17">
      <c r="A14" s="138"/>
      <c r="B14" s="138"/>
      <c r="C14" s="138"/>
      <c r="D14" s="138"/>
      <c r="E14" s="139" t="s">
        <v>14</v>
      </c>
      <c r="F14" s="139"/>
      <c r="G14" s="139"/>
      <c r="H14" s="139"/>
      <c r="I14" s="139"/>
      <c r="J14" s="139"/>
      <c r="K14" s="139"/>
      <c r="L14" s="139"/>
      <c r="M14" s="138" t="s">
        <v>15</v>
      </c>
      <c r="N14" s="138"/>
    </row>
    <row r="15" s="125" customFormat="1" spans="1:17">
      <c r="A15" s="140" t="s">
        <v>16</v>
      </c>
      <c r="B15" s="141" t="s">
        <v>17</v>
      </c>
      <c r="C15" s="139" t="s">
        <v>18</v>
      </c>
      <c r="D15" s="139" t="s">
        <v>18</v>
      </c>
      <c r="E15" s="142">
        <v>8</v>
      </c>
      <c r="F15" s="142">
        <v>10</v>
      </c>
      <c r="G15" s="142">
        <v>12</v>
      </c>
      <c r="H15" s="142">
        <v>14</v>
      </c>
      <c r="I15" s="142">
        <v>16</v>
      </c>
      <c r="J15" s="142">
        <v>18</v>
      </c>
      <c r="K15" s="142">
        <v>20</v>
      </c>
      <c r="L15" s="142">
        <v>22</v>
      </c>
      <c r="M15" s="139" t="s">
        <v>19</v>
      </c>
      <c r="N15" s="139" t="s">
        <v>20</v>
      </c>
      <c r="O15" s="143"/>
      <c r="P15" s="143"/>
      <c r="Q15" s="143"/>
    </row>
    <row r="16" s="125" customFormat="1" spans="1:17">
      <c r="A16" s="139" t="s">
        <v>21</v>
      </c>
      <c r="B16" s="141"/>
      <c r="C16" s="139"/>
      <c r="D16" s="139" t="s">
        <v>21</v>
      </c>
      <c r="E16" s="142"/>
      <c r="F16" s="142"/>
      <c r="G16" s="142"/>
      <c r="H16" s="142"/>
      <c r="I16" s="142"/>
      <c r="J16" s="142"/>
      <c r="K16" s="142"/>
      <c r="L16" s="142"/>
      <c r="M16" s="139"/>
      <c r="N16" s="139" t="s">
        <v>22</v>
      </c>
      <c r="O16" s="144" t="s">
        <v>23</v>
      </c>
      <c r="P16" s="144" t="s">
        <v>24</v>
      </c>
      <c r="Q16" s="144" t="s">
        <v>25</v>
      </c>
    </row>
    <row r="17" s="125" customFormat="1" ht="16.5" customHeight="1" spans="1:17">
      <c r="A17" s="145">
        <v>1</v>
      </c>
      <c r="B17" s="146" t="s">
        <v>26</v>
      </c>
      <c r="C17" s="147" t="s">
        <v>27</v>
      </c>
      <c r="D17" s="147"/>
      <c r="E17" s="148">
        <v>16</v>
      </c>
      <c r="F17" s="148"/>
      <c r="G17" s="148"/>
      <c r="H17" s="148"/>
      <c r="I17" s="148"/>
      <c r="J17" s="148"/>
      <c r="K17" s="148"/>
      <c r="L17" s="148">
        <v>4</v>
      </c>
      <c r="M17" s="149">
        <f t="shared" ref="M17:M22" si="0">SUM(E17:L17)</f>
        <v>20</v>
      </c>
      <c r="N17" s="149">
        <f t="shared" ref="N17:N22" si="1">M17</f>
        <v>20</v>
      </c>
      <c r="O17" s="150">
        <f t="shared" ref="O17:O22" si="2">0.163*N17</f>
        <v>3.26</v>
      </c>
      <c r="P17" s="151">
        <f t="shared" ref="P17:P22" si="3">O17+1.5</f>
        <v>4.76</v>
      </c>
      <c r="Q17" s="150">
        <v>0.07</v>
      </c>
    </row>
    <row r="18" s="125" customFormat="1" ht="16.5" customHeight="1" spans="1:17">
      <c r="A18" s="145">
        <v>2</v>
      </c>
      <c r="B18" s="146" t="s">
        <v>26</v>
      </c>
      <c r="C18" s="147" t="s">
        <v>27</v>
      </c>
      <c r="D18" s="147"/>
      <c r="E18" s="148"/>
      <c r="F18" s="148">
        <v>26</v>
      </c>
      <c r="G18" s="148"/>
      <c r="H18" s="148"/>
      <c r="I18" s="148"/>
      <c r="J18" s="148"/>
      <c r="K18" s="148"/>
      <c r="L18" s="148"/>
      <c r="M18" s="149">
        <f t="shared" si="0"/>
        <v>26</v>
      </c>
      <c r="N18" s="149">
        <f t="shared" si="1"/>
        <v>26</v>
      </c>
      <c r="O18" s="150">
        <f t="shared" si="2"/>
        <v>4.238</v>
      </c>
      <c r="P18" s="151">
        <f t="shared" si="3"/>
        <v>5.738</v>
      </c>
      <c r="Q18" s="150">
        <v>0.07</v>
      </c>
    </row>
    <row r="19" s="125" customFormat="1" ht="16.5" customHeight="1" spans="1:17">
      <c r="A19" s="145">
        <v>3</v>
      </c>
      <c r="B19" s="146" t="s">
        <v>26</v>
      </c>
      <c r="C19" s="147" t="s">
        <v>27</v>
      </c>
      <c r="D19" s="147"/>
      <c r="E19" s="148"/>
      <c r="F19" s="148"/>
      <c r="G19" s="148">
        <v>25</v>
      </c>
      <c r="H19" s="150"/>
      <c r="I19" s="150"/>
      <c r="J19" s="150"/>
      <c r="K19" s="150"/>
      <c r="L19" s="150"/>
      <c r="M19" s="149">
        <f t="shared" si="0"/>
        <v>25</v>
      </c>
      <c r="N19" s="149">
        <f t="shared" si="1"/>
        <v>25</v>
      </c>
      <c r="O19" s="150">
        <f t="shared" si="2"/>
        <v>4.075</v>
      </c>
      <c r="P19" s="151">
        <f t="shared" si="3"/>
        <v>5.575</v>
      </c>
      <c r="Q19" s="150">
        <v>0.07</v>
      </c>
    </row>
    <row r="20" s="125" customFormat="1" ht="16.5" customHeight="1" spans="1:17">
      <c r="A20" s="145">
        <v>4</v>
      </c>
      <c r="B20" s="146" t="s">
        <v>26</v>
      </c>
      <c r="C20" s="147" t="s">
        <v>27</v>
      </c>
      <c r="D20" s="147"/>
      <c r="E20" s="148"/>
      <c r="F20" s="148"/>
      <c r="G20" s="148">
        <v>21</v>
      </c>
      <c r="H20" s="150">
        <v>5</v>
      </c>
      <c r="I20" s="150"/>
      <c r="J20" s="150"/>
      <c r="K20" s="150"/>
      <c r="L20" s="150"/>
      <c r="M20" s="149">
        <f t="shared" si="0"/>
        <v>26</v>
      </c>
      <c r="N20" s="149">
        <f t="shared" si="1"/>
        <v>26</v>
      </c>
      <c r="O20" s="150">
        <f t="shared" si="2"/>
        <v>4.238</v>
      </c>
      <c r="P20" s="151">
        <f t="shared" si="3"/>
        <v>5.738</v>
      </c>
      <c r="Q20" s="150">
        <v>0.07</v>
      </c>
    </row>
    <row r="21" s="125" customFormat="1" ht="16.5" customHeight="1" spans="1:17">
      <c r="A21" s="145">
        <v>5</v>
      </c>
      <c r="B21" s="146" t="s">
        <v>26</v>
      </c>
      <c r="C21" s="147" t="s">
        <v>27</v>
      </c>
      <c r="D21" s="147"/>
      <c r="E21" s="148"/>
      <c r="F21" s="148"/>
      <c r="G21" s="148"/>
      <c r="H21" s="148">
        <v>25</v>
      </c>
      <c r="I21" s="148"/>
      <c r="J21" s="148"/>
      <c r="K21" s="148"/>
      <c r="L21" s="148"/>
      <c r="M21" s="149">
        <f t="shared" si="0"/>
        <v>25</v>
      </c>
      <c r="N21" s="149">
        <f t="shared" si="1"/>
        <v>25</v>
      </c>
      <c r="O21" s="150">
        <f t="shared" si="2"/>
        <v>4.075</v>
      </c>
      <c r="P21" s="151">
        <f t="shared" si="3"/>
        <v>5.575</v>
      </c>
      <c r="Q21" s="150">
        <v>0.07</v>
      </c>
    </row>
    <row r="22" s="125" customFormat="1" ht="16.5" customHeight="1" spans="1:17">
      <c r="A22" s="145">
        <v>6</v>
      </c>
      <c r="B22" s="146" t="s">
        <v>26</v>
      </c>
      <c r="C22" s="147" t="s">
        <v>27</v>
      </c>
      <c r="D22" s="147"/>
      <c r="E22" s="148"/>
      <c r="F22" s="148"/>
      <c r="G22" s="148"/>
      <c r="H22" s="148"/>
      <c r="I22" s="148">
        <v>13</v>
      </c>
      <c r="J22" s="148">
        <v>7</v>
      </c>
      <c r="K22" s="148">
        <v>6</v>
      </c>
      <c r="L22" s="148"/>
      <c r="M22" s="149">
        <f t="shared" si="0"/>
        <v>26</v>
      </c>
      <c r="N22" s="149">
        <f t="shared" si="1"/>
        <v>26</v>
      </c>
      <c r="O22" s="150">
        <f t="shared" si="2"/>
        <v>4.238</v>
      </c>
      <c r="P22" s="151">
        <f t="shared" si="3"/>
        <v>5.738</v>
      </c>
      <c r="Q22" s="150">
        <v>0.07</v>
      </c>
    </row>
    <row r="23" s="125" customFormat="1" ht="16.5" customHeight="1" spans="1:17">
      <c r="A23" s="152" t="s">
        <v>28</v>
      </c>
      <c r="B23" s="152"/>
      <c r="C23" s="152"/>
      <c r="D23" s="152"/>
      <c r="E23" s="150">
        <f t="shared" ref="E23:Q23" si="4">SUM(E17:E22)</f>
        <v>16</v>
      </c>
      <c r="F23" s="150">
        <f t="shared" si="4"/>
        <v>26</v>
      </c>
      <c r="G23" s="150">
        <f t="shared" si="4"/>
        <v>46</v>
      </c>
      <c r="H23" s="150">
        <f t="shared" si="4"/>
        <v>30</v>
      </c>
      <c r="I23" s="150">
        <f t="shared" si="4"/>
        <v>13</v>
      </c>
      <c r="J23" s="150">
        <f t="shared" si="4"/>
        <v>7</v>
      </c>
      <c r="K23" s="150">
        <f t="shared" si="4"/>
        <v>6</v>
      </c>
      <c r="L23" s="150">
        <f t="shared" si="4"/>
        <v>4</v>
      </c>
      <c r="M23" s="153">
        <f t="shared" si="4"/>
        <v>148</v>
      </c>
      <c r="N23" s="153">
        <f t="shared" si="4"/>
        <v>148</v>
      </c>
      <c r="O23" s="154">
        <f t="shared" si="4"/>
        <v>24.124</v>
      </c>
      <c r="P23" s="154">
        <f t="shared" si="4"/>
        <v>33.124</v>
      </c>
      <c r="Q23" s="154">
        <f t="shared" si="4"/>
        <v>0.42</v>
      </c>
    </row>
  </sheetData>
  <mergeCells count="27">
    <mergeCell ref="A1:N1"/>
    <mergeCell ref="A2:N2"/>
    <mergeCell ref="A3:N3"/>
    <mergeCell ref="A4:N4"/>
    <mergeCell ref="A5:N5"/>
    <mergeCell ref="A6:L6"/>
    <mergeCell ref="A7:L7"/>
    <mergeCell ref="B10:C10"/>
    <mergeCell ref="M10:N10"/>
    <mergeCell ref="A11:D11"/>
    <mergeCell ref="M12:N12"/>
    <mergeCell ref="A13:L13"/>
    <mergeCell ref="M13:N13"/>
    <mergeCell ref="E14:L14"/>
    <mergeCell ref="M14:N14"/>
    <mergeCell ref="A23:D23"/>
    <mergeCell ref="B15:B16"/>
    <mergeCell ref="C15:C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hyperlinks>
    <hyperlink ref="A4" r:id="rId4" display="TEL:(86)-477-8543423     FAX:(86)-477-8532617"/>
  </hyperlinks>
  <pageMargins left="0.31496062992126" right="0.31496062992126" top="0.15748031496063" bottom="0.15748031496063" header="0.31496062992126" footer="0.31496062992126"/>
  <pageSetup paperSize="9" scale="96" fitToHeight="0" orientation="portrait" horizontalDpi="600" verticalDpi="6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tabSelected="1" zoomScale="115" zoomScaleNormal="115" workbookViewId="0">
      <selection activeCell="V19" sqref="V19"/>
    </sheetView>
  </sheetViews>
  <sheetFormatPr defaultColWidth="8.25" defaultRowHeight="15.6"/>
  <cols>
    <col min="1" max="1" width="17" customWidth="1"/>
    <col min="2" max="2" width="7.625" customWidth="1"/>
    <col min="4" max="4" width="5.375" customWidth="1"/>
    <col min="6" max="6" width="6.75" customWidth="1"/>
    <col min="7" max="7" width="6.25" customWidth="1"/>
    <col min="8" max="8" width="6.375" customWidth="1"/>
    <col min="9" max="9" width="5.125" customWidth="1"/>
    <col min="10" max="10" width="9.25" customWidth="1"/>
    <col min="11" max="11" width="3.25" customWidth="1"/>
    <col min="12" max="12" width="13" customWidth="1"/>
    <col min="13" max="21" width="8.25" hidden="1" customWidth="1"/>
    <col min="22" max="22" width="12.125" customWidth="1"/>
    <col min="23" max="23" width="13.625" customWidth="1"/>
  </cols>
  <sheetData>
    <row r="1" ht="30" spans="1:23">
      <c r="A1" s="5" t="s">
        <v>29</v>
      </c>
      <c r="B1" s="6"/>
      <c r="C1" s="6"/>
      <c r="D1" s="6"/>
      <c r="E1" s="6"/>
      <c r="F1" s="7"/>
      <c r="G1" s="7"/>
      <c r="H1" s="7"/>
      <c r="I1" s="7"/>
      <c r="J1" s="7"/>
      <c r="K1" s="7"/>
      <c r="L1" s="8" t="s">
        <v>30</v>
      </c>
    </row>
    <row r="2" s="1" customFormat="1" ht="18" customHeight="1" spans="1:23">
      <c r="A2" s="9" t="s">
        <v>31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2" t="s">
        <v>32</v>
      </c>
      <c r="N2" s="13"/>
    </row>
    <row r="3" s="1" customFormat="1" ht="7.5" customHeight="1" spans="1:23">
      <c r="A3" s="14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5"/>
      <c r="N3" s="13"/>
    </row>
    <row r="4" spans="1:23">
      <c r="A4" s="16"/>
      <c r="B4" s="16"/>
      <c r="C4" s="16"/>
      <c r="D4" s="16"/>
      <c r="E4" s="17"/>
      <c r="F4" s="18"/>
      <c r="G4" s="18"/>
      <c r="H4" s="18"/>
      <c r="I4" s="19" t="s">
        <v>33</v>
      </c>
      <c r="J4" s="19"/>
      <c r="K4" s="20">
        <v>46027</v>
      </c>
      <c r="L4" s="20"/>
    </row>
    <row r="5" spans="1:23">
      <c r="A5" s="21"/>
      <c r="B5" s="21"/>
      <c r="C5" s="21"/>
      <c r="D5" s="21"/>
      <c r="E5" s="18"/>
      <c r="F5" s="18"/>
      <c r="G5" s="18"/>
      <c r="H5" s="18"/>
      <c r="I5" s="19" t="s">
        <v>34</v>
      </c>
      <c r="J5" s="19"/>
      <c r="K5" s="22" t="s">
        <v>35</v>
      </c>
      <c r="L5" s="22"/>
      <c r="M5" s="23"/>
    </row>
    <row r="6" spans="1:23">
      <c r="A6" s="24"/>
      <c r="B6" s="24"/>
      <c r="C6" s="24"/>
      <c r="D6" s="24"/>
      <c r="E6" s="18"/>
      <c r="F6" s="18"/>
      <c r="G6" s="18"/>
      <c r="H6" s="18"/>
      <c r="I6" s="25" t="s">
        <v>36</v>
      </c>
      <c r="J6" s="25"/>
      <c r="K6" s="25"/>
      <c r="L6" s="25"/>
      <c r="M6" s="23"/>
    </row>
    <row r="7" spans="1:23">
      <c r="A7" s="24"/>
      <c r="B7" s="24"/>
      <c r="C7" s="24"/>
      <c r="D7" s="24"/>
      <c r="E7" s="18"/>
      <c r="F7" s="18"/>
      <c r="G7" s="18"/>
      <c r="H7" s="18"/>
      <c r="I7" s="25" t="s">
        <v>37</v>
      </c>
      <c r="J7" s="25"/>
      <c r="K7" s="26" t="s">
        <v>38</v>
      </c>
      <c r="L7" s="26"/>
      <c r="M7" s="23"/>
    </row>
    <row r="8" spans="1:23">
      <c r="A8" s="24"/>
      <c r="B8" s="24"/>
      <c r="C8" s="24"/>
      <c r="D8" s="24"/>
      <c r="E8" s="18"/>
      <c r="F8" s="18"/>
      <c r="G8" s="18"/>
      <c r="H8" s="18"/>
      <c r="I8" s="25" t="s">
        <v>39</v>
      </c>
      <c r="J8" s="25"/>
      <c r="K8" s="27">
        <f>I14</f>
        <v>46032</v>
      </c>
      <c r="L8" s="27"/>
      <c r="M8" s="23"/>
    </row>
    <row r="9" ht="7.5" customHeight="1" spans="1:23">
      <c r="A9" s="24"/>
      <c r="B9" s="24"/>
      <c r="C9" s="24"/>
      <c r="D9" s="24"/>
      <c r="E9" s="18"/>
      <c r="F9" s="18"/>
      <c r="G9" s="18"/>
      <c r="H9" s="18"/>
      <c r="I9" s="28"/>
      <c r="J9" s="28"/>
      <c r="K9" s="28"/>
      <c r="L9" s="28"/>
    </row>
    <row r="10" ht="18" customHeight="1" spans="1:23">
      <c r="A10" s="29" t="s">
        <v>40</v>
      </c>
      <c r="B10" s="29"/>
      <c r="C10" s="29"/>
      <c r="D10" s="29"/>
      <c r="E10" s="30"/>
      <c r="F10" s="30"/>
      <c r="G10" s="30"/>
      <c r="H10" s="30"/>
      <c r="I10" s="29" t="s">
        <v>41</v>
      </c>
      <c r="J10" s="29"/>
      <c r="K10" s="29"/>
      <c r="L10" s="29"/>
    </row>
    <row r="11" ht="51.75" customHeight="1" spans="1:23">
      <c r="A11" s="31" t="s">
        <v>42</v>
      </c>
      <c r="B11" s="32"/>
      <c r="C11" s="32"/>
      <c r="D11" s="33"/>
      <c r="I11" s="34"/>
      <c r="J11" s="35"/>
      <c r="K11" s="35"/>
      <c r="L11" s="35"/>
      <c r="M11" s="36"/>
      <c r="N11" s="23"/>
    </row>
    <row r="12" ht="7.5" customHeight="1" spans="1:23">
      <c r="A12" s="37"/>
      <c r="B12" s="37"/>
      <c r="C12" s="37"/>
      <c r="D12" s="37"/>
      <c r="E12" s="38"/>
      <c r="F12" s="38"/>
      <c r="G12" s="38"/>
      <c r="H12" s="38"/>
      <c r="I12" s="38"/>
      <c r="J12" s="38"/>
      <c r="K12" s="38"/>
      <c r="L12" s="38"/>
    </row>
    <row r="13" s="2" customFormat="1" ht="18" customHeight="1" spans="1:23">
      <c r="A13" s="39" t="s">
        <v>43</v>
      </c>
      <c r="B13" s="40"/>
      <c r="C13" s="39" t="s">
        <v>44</v>
      </c>
      <c r="D13" s="40"/>
      <c r="E13" s="41" t="s">
        <v>45</v>
      </c>
      <c r="F13" s="41"/>
      <c r="G13" s="41" t="s">
        <v>46</v>
      </c>
      <c r="H13" s="41"/>
      <c r="I13" s="39" t="s">
        <v>47</v>
      </c>
      <c r="J13" s="40"/>
      <c r="K13" s="39" t="s">
        <v>48</v>
      </c>
      <c r="L13" s="40"/>
      <c r="M13" s="42"/>
      <c r="O13" s="43" t="s">
        <v>49</v>
      </c>
      <c r="P13" s="43"/>
      <c r="Q13" s="43"/>
      <c r="R13" s="43"/>
      <c r="S13" s="43"/>
    </row>
    <row r="14" ht="24.75" customHeight="1" spans="1:23">
      <c r="A14" s="44" t="s">
        <v>50</v>
      </c>
      <c r="B14" s="44"/>
      <c r="C14" s="45" t="s">
        <v>51</v>
      </c>
      <c r="D14" s="45"/>
      <c r="E14" s="45" t="s">
        <v>52</v>
      </c>
      <c r="F14" s="45"/>
      <c r="G14" s="46" t="s">
        <v>53</v>
      </c>
      <c r="H14" s="46"/>
      <c r="I14" s="47">
        <f>K14+30</f>
        <v>46032</v>
      </c>
      <c r="J14" s="48"/>
      <c r="K14" s="49">
        <v>46002</v>
      </c>
      <c r="L14" s="48"/>
      <c r="M14" s="23"/>
      <c r="O14" s="50" t="s">
        <v>54</v>
      </c>
      <c r="P14" s="51"/>
      <c r="Q14" s="51"/>
      <c r="R14" s="51"/>
      <c r="S14" s="52"/>
      <c r="W14" s="53"/>
    </row>
    <row r="15" ht="7.5" customHeight="1" spans="1:2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O15" s="55"/>
      <c r="P15" s="56"/>
      <c r="Q15" s="56"/>
      <c r="R15" s="56"/>
      <c r="S15" s="57"/>
    </row>
    <row r="16" ht="18" customHeight="1" spans="1:23">
      <c r="A16" s="58" t="s">
        <v>55</v>
      </c>
      <c r="B16" s="59" t="s">
        <v>56</v>
      </c>
      <c r="C16" s="60" t="s">
        <v>57</v>
      </c>
      <c r="D16" s="60"/>
      <c r="E16" s="60"/>
      <c r="F16" s="60"/>
      <c r="G16" s="60"/>
      <c r="H16" s="61"/>
      <c r="I16" s="62" t="s">
        <v>58</v>
      </c>
      <c r="J16" s="62" t="s">
        <v>59</v>
      </c>
      <c r="K16" s="63" t="s">
        <v>60</v>
      </c>
      <c r="L16" s="61"/>
      <c r="M16" s="23"/>
      <c r="O16" s="55"/>
      <c r="P16" s="56"/>
      <c r="Q16" s="56"/>
      <c r="R16" s="56"/>
      <c r="S16" s="57"/>
      <c r="V16" s="64"/>
    </row>
    <row r="17" s="3" customFormat="1" ht="26.25" customHeight="1" spans="1:23">
      <c r="A17" s="53" t="s">
        <v>61</v>
      </c>
      <c r="B17" s="53" t="s">
        <v>26</v>
      </c>
      <c r="C17" s="65" t="s">
        <v>27</v>
      </c>
      <c r="D17" s="65"/>
      <c r="E17" s="65"/>
      <c r="F17" s="65"/>
      <c r="G17" s="65"/>
      <c r="H17" s="65"/>
      <c r="I17" s="66">
        <v>148</v>
      </c>
      <c r="J17" s="67">
        <v>43.8</v>
      </c>
      <c r="K17" s="68">
        <f>J17*I17</f>
        <v>6482.4</v>
      </c>
      <c r="L17" s="68"/>
      <c r="M17" s="69"/>
      <c r="O17" s="70"/>
      <c r="P17" s="71"/>
      <c r="Q17" s="71"/>
      <c r="R17" s="71"/>
      <c r="S17" s="72"/>
      <c r="V17" s="73"/>
    </row>
    <row r="18" ht="18" customHeight="1" spans="1:23">
      <c r="A18" s="74" t="s">
        <v>62</v>
      </c>
      <c r="B18" s="74"/>
      <c r="C18" s="74"/>
      <c r="D18" s="74"/>
      <c r="E18" s="74"/>
      <c r="F18" s="74"/>
      <c r="G18" s="74"/>
      <c r="H18" s="74"/>
      <c r="I18" s="75">
        <f>SUM(I17:I17)</f>
        <v>148</v>
      </c>
      <c r="J18" s="76" t="s">
        <v>63</v>
      </c>
      <c r="K18" s="77" t="s">
        <v>64</v>
      </c>
      <c r="L18" s="78">
        <f>K17</f>
        <v>6482.4</v>
      </c>
      <c r="N18" s="79" t="s">
        <v>65</v>
      </c>
      <c r="O18" s="80" t="s">
        <v>66</v>
      </c>
    </row>
    <row r="19" ht="18" customHeight="1" spans="1:23">
      <c r="A19" s="81" t="s">
        <v>67</v>
      </c>
      <c r="B19" s="81"/>
      <c r="C19" s="81"/>
      <c r="D19" s="81"/>
      <c r="E19" s="81"/>
      <c r="F19" s="81"/>
      <c r="G19" s="81"/>
      <c r="H19" s="81"/>
      <c r="I19" s="82"/>
      <c r="J19" s="83" t="s">
        <v>68</v>
      </c>
      <c r="K19" s="84">
        <v>0</v>
      </c>
      <c r="L19" s="85"/>
      <c r="M19" s="23"/>
      <c r="N19" s="79" t="s">
        <v>65</v>
      </c>
      <c r="O19" s="80" t="s">
        <v>69</v>
      </c>
    </row>
    <row r="20" ht="18" customHeight="1" spans="1:23">
      <c r="A20" s="86"/>
      <c r="B20" s="86"/>
      <c r="C20" s="86"/>
      <c r="D20" s="86"/>
      <c r="E20" s="86"/>
      <c r="F20" s="86"/>
      <c r="G20" s="86"/>
      <c r="H20" s="86"/>
      <c r="I20" s="82"/>
      <c r="J20" s="83" t="s">
        <v>70</v>
      </c>
      <c r="K20" s="87" t="s">
        <v>64</v>
      </c>
      <c r="L20" s="88">
        <v>0</v>
      </c>
      <c r="M20" s="23"/>
      <c r="O20" s="80"/>
    </row>
    <row r="21" ht="18" customHeight="1" spans="1:23">
      <c r="A21" s="86"/>
      <c r="B21" s="86"/>
      <c r="C21" s="86"/>
      <c r="D21" s="86"/>
      <c r="E21" s="86"/>
      <c r="F21" s="86"/>
      <c r="G21" s="86"/>
      <c r="H21" s="86"/>
      <c r="I21" s="89"/>
      <c r="J21" s="90" t="s">
        <v>71</v>
      </c>
      <c r="K21" s="91" t="s">
        <v>64</v>
      </c>
      <c r="L21" s="92">
        <v>0</v>
      </c>
      <c r="N21" s="79" t="s">
        <v>65</v>
      </c>
      <c r="O21" s="80" t="s">
        <v>72</v>
      </c>
    </row>
    <row r="22" ht="18" customHeight="1" spans="1:23">
      <c r="A22" s="93"/>
      <c r="B22" s="93"/>
      <c r="C22" s="93"/>
      <c r="D22" s="93"/>
      <c r="E22" s="93"/>
      <c r="F22" s="93"/>
      <c r="G22" s="93"/>
      <c r="H22" s="93"/>
      <c r="I22" s="94"/>
      <c r="J22" s="83" t="s">
        <v>73</v>
      </c>
      <c r="K22" s="91" t="s">
        <v>64</v>
      </c>
      <c r="L22" s="92"/>
      <c r="M22" s="23"/>
      <c r="N22" s="79" t="s">
        <v>65</v>
      </c>
      <c r="O22" s="80" t="s">
        <v>74</v>
      </c>
      <c r="W22" s="95"/>
    </row>
    <row r="23" ht="18" customHeight="1" spans="1:23">
      <c r="A23" s="96"/>
      <c r="B23" s="96"/>
      <c r="C23" s="96"/>
      <c r="D23" s="96"/>
      <c r="E23" s="96"/>
      <c r="F23" s="96"/>
      <c r="G23" s="96"/>
      <c r="H23" s="96"/>
      <c r="I23" s="97"/>
      <c r="J23" s="98" t="s">
        <v>19</v>
      </c>
      <c r="K23" s="99" t="s">
        <v>64</v>
      </c>
      <c r="L23" s="100">
        <f>L18</f>
        <v>6482.4</v>
      </c>
      <c r="M23" s="23"/>
      <c r="W23" s="101"/>
    </row>
    <row r="24" ht="6.75" customHeight="1" spans="1:23">
      <c r="A24" s="102"/>
      <c r="B24" s="102"/>
      <c r="C24" s="102"/>
      <c r="D24" s="102"/>
      <c r="E24" s="102"/>
      <c r="F24" s="102"/>
      <c r="G24" s="102"/>
      <c r="H24" s="102"/>
      <c r="I24" s="103"/>
      <c r="J24" s="104"/>
      <c r="K24" s="99"/>
      <c r="L24" s="100"/>
      <c r="M24" s="23"/>
    </row>
    <row r="25" s="4" customFormat="1" ht="32.25" customHeight="1" spans="1:23">
      <c r="A25" s="105" t="s">
        <v>75</v>
      </c>
      <c r="B25" s="106"/>
      <c r="C25" s="106"/>
      <c r="D25" s="106"/>
      <c r="E25" s="106"/>
      <c r="F25" s="107"/>
      <c r="G25" s="108"/>
      <c r="I25" s="108"/>
      <c r="J25" s="108"/>
      <c r="K25" s="108"/>
      <c r="L25" s="108"/>
      <c r="M25" s="108"/>
    </row>
    <row r="26" spans="1:23">
      <c r="A26" s="109" t="s">
        <v>76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1"/>
    </row>
    <row r="27" spans="1:23">
      <c r="A27" s="105" t="s">
        <v>77</v>
      </c>
      <c r="B27" s="112"/>
      <c r="C27" s="113" t="s">
        <v>78</v>
      </c>
      <c r="D27" s="112"/>
      <c r="E27" s="112"/>
      <c r="F27" s="112"/>
      <c r="G27" s="112"/>
      <c r="H27" s="112"/>
      <c r="I27" s="112"/>
      <c r="J27" s="112"/>
      <c r="K27" s="112"/>
      <c r="L27" s="114"/>
    </row>
    <row r="28" spans="1:23">
      <c r="A28" s="105" t="s">
        <v>79</v>
      </c>
      <c r="B28" s="112"/>
      <c r="C28" s="115" t="s">
        <v>80</v>
      </c>
      <c r="D28" s="112"/>
      <c r="E28" s="112"/>
      <c r="F28" s="112"/>
      <c r="G28" s="112"/>
      <c r="H28" s="112"/>
      <c r="I28" s="112"/>
      <c r="J28" s="112"/>
      <c r="K28" s="112"/>
      <c r="L28" s="114"/>
    </row>
    <row r="29" spans="1:23">
      <c r="A29" s="105" t="s">
        <v>81</v>
      </c>
      <c r="B29" s="112"/>
      <c r="C29" s="116" t="s">
        <v>82</v>
      </c>
      <c r="D29" s="112"/>
      <c r="E29" s="112"/>
      <c r="F29" s="112"/>
      <c r="G29" s="112"/>
      <c r="H29" s="112"/>
      <c r="I29" s="112"/>
      <c r="J29" s="112"/>
      <c r="K29" s="112"/>
      <c r="L29" s="114"/>
    </row>
    <row r="30" spans="1:23">
      <c r="A30" s="105" t="s">
        <v>83</v>
      </c>
      <c r="B30" s="112"/>
      <c r="C30" s="113" t="s">
        <v>84</v>
      </c>
      <c r="D30" s="112"/>
      <c r="E30" s="112"/>
      <c r="F30" s="112"/>
      <c r="G30" s="112"/>
      <c r="H30" s="112"/>
      <c r="I30" s="112"/>
      <c r="J30" s="112"/>
      <c r="K30" s="112"/>
      <c r="L30" s="114"/>
    </row>
    <row r="31" spans="1:23">
      <c r="A31" s="105" t="s">
        <v>85</v>
      </c>
      <c r="B31" s="112"/>
      <c r="C31" s="113" t="s">
        <v>86</v>
      </c>
      <c r="D31" s="112"/>
      <c r="E31" s="112"/>
      <c r="F31" s="112"/>
      <c r="G31" s="112"/>
      <c r="H31" s="112"/>
      <c r="I31" s="112"/>
      <c r="J31" s="112"/>
      <c r="K31" s="112"/>
      <c r="L31" s="114"/>
    </row>
    <row r="32" spans="1:2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</row>
    <row r="33" ht="12.75" customHeight="1" spans="1:12">
      <c r="A33" s="118" t="s">
        <v>87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42"/>
    </row>
    <row r="34" ht="7.5" customHeight="1" spans="1:12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2"/>
    </row>
    <row r="35" ht="18" customHeight="1" spans="1:12">
      <c r="A35" s="123" t="s">
        <v>88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>
      <c r="A36" s="124" t="s">
        <v>89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</row>
  </sheetData>
  <mergeCells count="41">
    <mergeCell ref="A4:D4"/>
    <mergeCell ref="K4:L4"/>
    <mergeCell ref="A5:D5"/>
    <mergeCell ref="K5:L5"/>
    <mergeCell ref="K6:L6"/>
    <mergeCell ref="K7:L7"/>
    <mergeCell ref="K8:L8"/>
    <mergeCell ref="A10:D10"/>
    <mergeCell ref="E10:F10"/>
    <mergeCell ref="G10:H10"/>
    <mergeCell ref="I10:L10"/>
    <mergeCell ref="A11:D11"/>
    <mergeCell ref="I11:L11"/>
    <mergeCell ref="A13:B13"/>
    <mergeCell ref="C13:D13"/>
    <mergeCell ref="E13:F13"/>
    <mergeCell ref="G13:H13"/>
    <mergeCell ref="I13:J13"/>
    <mergeCell ref="K13:L13"/>
    <mergeCell ref="A14:B14"/>
    <mergeCell ref="C14:D14"/>
    <mergeCell ref="E14:F14"/>
    <mergeCell ref="G14:H14"/>
    <mergeCell ref="I14:J14"/>
    <mergeCell ref="K14:L14"/>
    <mergeCell ref="C16:H16"/>
    <mergeCell ref="K16:L16"/>
    <mergeCell ref="C17:H17"/>
    <mergeCell ref="K17:L17"/>
    <mergeCell ref="A18:H18"/>
    <mergeCell ref="A19:H19"/>
    <mergeCell ref="K19:L19"/>
    <mergeCell ref="A20:H20"/>
    <mergeCell ref="A21:H21"/>
    <mergeCell ref="A22:H22"/>
    <mergeCell ref="A23:H23"/>
    <mergeCell ref="A26:L26"/>
    <mergeCell ref="A33:L33"/>
    <mergeCell ref="A35:L35"/>
    <mergeCell ref="A36:L36"/>
    <mergeCell ref="O14:S16"/>
  </mergeCells>
  <pageMargins left="0.15748031496063" right="0.15748031496063" top="0.984251968503937" bottom="0.984251968503937" header="0.511811023622047" footer="0.511811023622047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packing list LKZJ4针一 BY SEA</vt:lpstr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hawhaw7781</cp:lastModifiedBy>
  <dcterms:created xsi:type="dcterms:W3CDTF">2025-12-11T01:20:00Z</dcterms:created>
  <dcterms:modified xsi:type="dcterms:W3CDTF">2026-01-05T07:42:56Z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615181A06BAA4285928CB6AAA8E1E654_11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